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Бюджет 2022-2024\ГОДОВОЙ ОТЧЕТ-2021\Для ГС и КСП-год.отчетность 2021\"/>
    </mc:Choice>
  </mc:AlternateContent>
  <xr:revisionPtr revIDLastSave="0" documentId="13_ncr:1_{7CE85050-A37C-4E99-9EE1-7E92D72D0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1 доходы" sheetId="1" r:id="rId1"/>
    <sheet name="прил 2 ведомств" sheetId="2" r:id="rId2"/>
    <sheet name="прил 3 расходы" sheetId="3" r:id="rId3"/>
    <sheet name="источники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" l="1"/>
  <c r="C17" i="3"/>
  <c r="C20" i="3"/>
  <c r="C25" i="3"/>
  <c r="C30" i="3"/>
  <c r="C42" i="3" l="1"/>
  <c r="C40" i="3"/>
  <c r="C38" i="3"/>
  <c r="C34" i="3"/>
  <c r="C32" i="3"/>
  <c r="C10" i="3"/>
  <c r="C44" i="3" l="1"/>
  <c r="G260" i="2"/>
  <c r="G228" i="2"/>
  <c r="G227" i="2" s="1"/>
  <c r="G185" i="2"/>
  <c r="G188" i="2"/>
  <c r="G71" i="2" l="1"/>
  <c r="G69" i="2"/>
  <c r="G68" i="2" l="1"/>
  <c r="G50" i="2"/>
  <c r="G35" i="2"/>
  <c r="G34" i="2" s="1"/>
  <c r="G33" i="2" s="1"/>
  <c r="G266" i="2"/>
  <c r="G265" i="2" s="1"/>
  <c r="G264" i="2" s="1"/>
  <c r="G263" i="2" s="1"/>
  <c r="G258" i="2"/>
  <c r="G256" i="2"/>
  <c r="G254" i="2"/>
  <c r="G250" i="2"/>
  <c r="G248" i="2"/>
  <c r="G246" i="2"/>
  <c r="G244" i="2"/>
  <c r="G242" i="2"/>
  <c r="G240" i="2"/>
  <c r="G233" i="2"/>
  <c r="G232" i="2" s="1"/>
  <c r="G226" i="2" s="1"/>
  <c r="G230" i="2"/>
  <c r="G223" i="2"/>
  <c r="G222" i="2" s="1"/>
  <c r="G219" i="2"/>
  <c r="G218" i="2" s="1"/>
  <c r="G215" i="2"/>
  <c r="G213" i="2"/>
  <c r="G210" i="2"/>
  <c r="G208" i="2"/>
  <c r="G203" i="2"/>
  <c r="G202" i="2" s="1"/>
  <c r="G201" i="2" s="1"/>
  <c r="G199" i="2"/>
  <c r="G198" i="2" s="1"/>
  <c r="G197" i="2" s="1"/>
  <c r="G194" i="2"/>
  <c r="G193" i="2" s="1"/>
  <c r="G192" i="2" s="1"/>
  <c r="G191" i="2" s="1"/>
  <c r="G187" i="2"/>
  <c r="G177" i="2"/>
  <c r="G176" i="2" s="1"/>
  <c r="G175" i="2" s="1"/>
  <c r="G174" i="2" s="1"/>
  <c r="G173" i="2" s="1"/>
  <c r="G172" i="2" s="1"/>
  <c r="G170" i="2"/>
  <c r="G169" i="2" s="1"/>
  <c r="G168" i="2" s="1"/>
  <c r="G167" i="2" s="1"/>
  <c r="G166" i="2" s="1"/>
  <c r="G164" i="2"/>
  <c r="G163" i="2" s="1"/>
  <c r="G162" i="2" s="1"/>
  <c r="G161" i="2" s="1"/>
  <c r="G160" i="2" s="1"/>
  <c r="G158" i="2"/>
  <c r="G157" i="2" s="1"/>
  <c r="G156" i="2" s="1"/>
  <c r="G155" i="2" s="1"/>
  <c r="G152" i="2"/>
  <c r="G149" i="2"/>
  <c r="G146" i="2"/>
  <c r="G143" i="2"/>
  <c r="G141" i="2"/>
  <c r="G137" i="2"/>
  <c r="G134" i="2"/>
  <c r="G133" i="2" s="1"/>
  <c r="G129" i="2"/>
  <c r="G128" i="2" s="1"/>
  <c r="G127" i="2" s="1"/>
  <c r="G126" i="2" s="1"/>
  <c r="G123" i="2"/>
  <c r="G122" i="2" s="1"/>
  <c r="G121" i="2" s="1"/>
  <c r="G120" i="2" s="1"/>
  <c r="G118" i="2"/>
  <c r="G117" i="2" s="1"/>
  <c r="G116" i="2" s="1"/>
  <c r="G115" i="2" s="1"/>
  <c r="G113" i="2"/>
  <c r="G111" i="2"/>
  <c r="G104" i="2"/>
  <c r="G103" i="2" s="1"/>
  <c r="G102" i="2" s="1"/>
  <c r="G101" i="2" s="1"/>
  <c r="G98" i="2"/>
  <c r="G95" i="2"/>
  <c r="G91" i="2"/>
  <c r="G90" i="2" s="1"/>
  <c r="G89" i="2" s="1"/>
  <c r="G85" i="2"/>
  <c r="G84" i="2" s="1"/>
  <c r="G83" i="2" s="1"/>
  <c r="G82" i="2" s="1"/>
  <c r="G79" i="2"/>
  <c r="G78" i="2" s="1"/>
  <c r="G77" i="2" s="1"/>
  <c r="G75" i="2"/>
  <c r="G74" i="2" s="1"/>
  <c r="G73" i="2" s="1"/>
  <c r="G67" i="2" s="1"/>
  <c r="G62" i="2"/>
  <c r="G60" i="2"/>
  <c r="G56" i="2"/>
  <c r="G55" i="2" s="1"/>
  <c r="G52" i="2"/>
  <c r="G48" i="2"/>
  <c r="G46" i="2"/>
  <c r="G30" i="2"/>
  <c r="G29" i="2" s="1"/>
  <c r="G28" i="2" s="1"/>
  <c r="G25" i="2"/>
  <c r="G24" i="2" s="1"/>
  <c r="G23" i="2" s="1"/>
  <c r="G22" i="2" s="1"/>
  <c r="G17" i="2"/>
  <c r="G14" i="2"/>
  <c r="G184" i="2" l="1"/>
  <c r="G183" i="2" s="1"/>
  <c r="G182" i="2" s="1"/>
  <c r="G239" i="2"/>
  <c r="G238" i="2" s="1"/>
  <c r="G237" i="2" s="1"/>
  <c r="G66" i="2"/>
  <c r="G225" i="2"/>
  <c r="G110" i="2"/>
  <c r="G109" i="2" s="1"/>
  <c r="G108" i="2" s="1"/>
  <c r="G100" i="2" s="1"/>
  <c r="G132" i="2"/>
  <c r="G131" i="2" s="1"/>
  <c r="G59" i="2"/>
  <c r="G58" i="2" s="1"/>
  <c r="G45" i="2"/>
  <c r="G44" i="2" s="1"/>
  <c r="G145" i="2"/>
  <c r="G140" i="2" s="1"/>
  <c r="G139" i="2" s="1"/>
  <c r="G212" i="2"/>
  <c r="G207" i="2" s="1"/>
  <c r="G94" i="2"/>
  <c r="G93" i="2" s="1"/>
  <c r="G88" i="2" s="1"/>
  <c r="G27" i="2"/>
  <c r="G13" i="2"/>
  <c r="G12" i="2" s="1"/>
  <c r="G196" i="2"/>
  <c r="G190" i="2" s="1"/>
  <c r="G125" i="2" l="1"/>
  <c r="G206" i="2"/>
  <c r="G272" i="2"/>
  <c r="G43" i="2"/>
  <c r="G81" i="2"/>
  <c r="G11" i="2"/>
  <c r="G10" i="2" s="1"/>
  <c r="G21" i="2" l="1"/>
  <c r="G20" i="2" s="1"/>
  <c r="G205" i="2"/>
  <c r="G9" i="2"/>
  <c r="G181" i="2" l="1"/>
  <c r="G8" i="2" l="1"/>
  <c r="G2" i="2" s="1"/>
  <c r="G273" i="2"/>
  <c r="G274" i="2" s="1"/>
  <c r="G275" i="2" l="1"/>
</calcChain>
</file>

<file path=xl/sharedStrings.xml><?xml version="1.0" encoding="utf-8"?>
<sst xmlns="http://schemas.openxmlformats.org/spreadsheetml/2006/main" count="1727" uniqueCount="404">
  <si>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</si>
  <si>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</si>
  <si>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</si>
  <si>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</si>
  <si>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</si>
  <si>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</si>
  <si>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</si>
  <si>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</si>
  <si>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</si>
  <si>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</si>
  <si>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</si>
  <si>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</si>
  <si>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</si>
  <si>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</si>
  <si>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</si>
  <si>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</si>
  <si>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</si>
  <si>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</si>
  <si>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</si>
  <si>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</si>
  <si>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</si>
  <si>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</si>
  <si>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</si>
  <si>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</si>
  <si>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</si>
  <si>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</si>
  <si>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</si>
  <si>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</si>
  <si>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</si>
  <si>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</si>
  <si>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</si>
  <si>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</si>
  <si>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</si>
  <si>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</si>
  <si>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</si>
  <si>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</si>
  <si>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</si>
  <si>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</si>
  <si>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</si>
  <si>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</si>
  <si>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</si>
  <si>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</si>
  <si>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</si>
  <si>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</si>
  <si>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</si>
  <si>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</si>
  <si>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</si>
  <si>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</si>
  <si>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</si>
  <si>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</si>
  <si>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</si>
  <si>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</si>
  <si>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</si>
  <si>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</si>
  <si>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</si>
  <si>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</si>
  <si>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</si>
  <si>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</si>
  <si>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</si>
  <si>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</si>
  <si>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</si>
  <si>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</si>
  <si>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</si>
  <si>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 xml:space="preserve">  ПРОЧИЕ НЕНАЛОГОВЫЕ ДОХОДЫ</t>
  </si>
  <si>
    <t>000 1 17 00000 00 0000 000</t>
  </si>
  <si>
    <t xml:space="preserve">  Инициативные платежи, зачисляемые в бюджеты городских поселений</t>
  </si>
  <si>
    <t>000 1 17 15030 13 0000 150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</si>
  <si>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</si>
  <si>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</si>
  <si>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</si>
  <si>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</si>
  <si>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</si>
  <si>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</si>
  <si>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</si>
  <si>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</si>
  <si>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</si>
  <si>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</si>
  <si>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</si>
  <si>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</si>
  <si>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</si>
  <si>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</si>
  <si>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</si>
  <si>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000 2 07 05030 13 0000 150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</si>
  <si>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</si>
  <si>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</si>
  <si>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</si>
  <si>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</si>
  <si>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Приложение 1</t>
  </si>
  <si>
    <t xml:space="preserve">к решению сессии ГС </t>
  </si>
  <si>
    <t>(руб.)</t>
  </si>
  <si>
    <t>№  -      от ___.04.22 г.</t>
  </si>
  <si>
    <t/>
  </si>
  <si>
    <t>Наименование</t>
  </si>
  <si>
    <t>ВЕД</t>
  </si>
  <si>
    <t>РЗ</t>
  </si>
  <si>
    <t>ПР</t>
  </si>
  <si>
    <t>ЦСР</t>
  </si>
  <si>
    <t>ВР</t>
  </si>
  <si>
    <t>ВСЕГО</t>
  </si>
  <si>
    <t>Муниципальное учреждение "Мирнинский городской Совет"</t>
  </si>
  <si>
    <t>801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</si>
  <si>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</si>
  <si>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</si>
  <si>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</si>
  <si>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</si>
  <si>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</si>
  <si>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</si>
  <si>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</si>
  <si>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</si>
  <si>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</si>
  <si>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</si>
  <si>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</si>
  <si>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</si>
  <si>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</si>
  <si>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</si>
  <si>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</si>
  <si>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</si>
  <si>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</si>
  <si>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</si>
  <si>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</si>
  <si>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</si>
  <si>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</si>
  <si>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</si>
  <si>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</si>
  <si>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</si>
  <si>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</si>
  <si>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</si>
  <si>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</si>
  <si>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</si>
  <si>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</si>
  <si>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</si>
  <si>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</si>
  <si>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</si>
  <si>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</si>
  <si>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</si>
  <si>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</si>
  <si>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</si>
  <si>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</si>
  <si>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</si>
  <si>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</si>
  <si>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</si>
  <si>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</si>
  <si>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</si>
  <si>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</si>
  <si>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</si>
  <si>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</si>
  <si>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</si>
  <si>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</si>
  <si>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</si>
  <si>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</si>
  <si>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</si>
  <si>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</si>
  <si>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</si>
  <si>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</si>
  <si>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</si>
  <si>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</si>
  <si>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</si>
  <si>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</si>
  <si>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</si>
  <si>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</si>
  <si>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</si>
  <si>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</si>
  <si>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Закупка товаров, работ и услуг для гос.нужд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</si>
  <si>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</si>
  <si>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</si>
  <si>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</si>
  <si>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</si>
  <si>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</si>
  <si>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</si>
  <si>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</si>
  <si>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Гражданская оборона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</si>
  <si>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</si>
  <si>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</si>
  <si>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</si>
  <si>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</si>
  <si>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</si>
  <si>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</si>
  <si>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</si>
  <si>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</si>
  <si>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99 5 00 91004</t>
  </si>
  <si>
    <t>НАЦИОНАЛЬНАЯ ЭКОНОМИКА</t>
  </si>
  <si>
    <t>Транспорт</t>
  </si>
  <si>
    <t>08</t>
  </si>
  <si>
    <t>Расходы в области дорожно-транспортного комплекса</t>
  </si>
  <si>
    <t>99 5 00 91008</t>
  </si>
  <si>
    <t>Другие вопросы в области национальной экономики</t>
  </si>
  <si>
    <t>12</t>
  </si>
  <si>
    <t>Предоставление субсидий бюджетным, автономным учреждениям и иным некоммерческим организациям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</si>
  <si>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</si>
  <si>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</si>
  <si>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</si>
  <si>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</si>
  <si>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</si>
  <si>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</si>
  <si>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</si>
  <si>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</si>
  <si>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</si>
  <si>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</si>
  <si>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</si>
  <si>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</si>
  <si>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</si>
  <si>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</si>
  <si>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05</t>
  </si>
  <si>
    <t>Жилищное хозяйство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</si>
  <si>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</si>
  <si>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</si>
  <si>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</t>
  </si>
  <si>
    <t>20 3 00 1003 0</t>
  </si>
  <si>
    <t>Капитальные вложения в объекты государственной (муниципальной) собственности</t>
  </si>
  <si>
    <t>400</t>
  </si>
  <si>
    <t>Коммунальное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</si>
  <si>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</si>
  <si>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S470 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</si>
  <si>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</si>
  <si>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</si>
  <si>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</si>
  <si>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</si>
  <si>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</si>
  <si>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Прочие мероприятия по благоустройству</t>
  </si>
  <si>
    <t>23 2 00 10090</t>
  </si>
  <si>
    <t>Реализация программ формирования современной городской среды</t>
  </si>
  <si>
    <t>23 2 F2 5555 0</t>
  </si>
  <si>
    <t>ОБРАЗОВАНИЕ</t>
  </si>
  <si>
    <t>07</t>
  </si>
  <si>
    <t>Молодежная политика</t>
  </si>
  <si>
    <t>Обеспечивающая подпрограмма</t>
  </si>
  <si>
    <t>11 1 00 00000</t>
  </si>
  <si>
    <t>Расходы на обеспечение деятельности (оказание услуг) муниципальных учреждений</t>
  </si>
  <si>
    <t>11 1 00 22001</t>
  </si>
  <si>
    <t>КУЛЬТУРА, КИНЕМАТОГРАФИЯ</t>
  </si>
  <si>
    <t>Другие вопросы в области культуры, кинематографии</t>
  </si>
  <si>
    <t>10 1 00 00000</t>
  </si>
  <si>
    <t>10 1 00 22001</t>
  </si>
  <si>
    <t>СОЦИАЛЬНАЯ ПОЛИТИКА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</si>
  <si>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</si>
  <si>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</si>
  <si>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</si>
  <si>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</si>
  <si>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</si>
  <si>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</si>
  <si>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</si>
  <si>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</si>
  <si>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</si>
  <si>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Предоставление жилых помещений по договорам социального найма муниципального жилищного фонда</t>
  </si>
  <si>
    <t>20 3 00 10020</t>
  </si>
  <si>
    <t>Реализация мероприятий по обеспечению жильем молодых семей (за счет МБ)</t>
  </si>
  <si>
    <t>20 3 00 L4970</t>
  </si>
  <si>
    <t>Межбюджетные трансферты</t>
  </si>
  <si>
    <t>500</t>
  </si>
  <si>
    <t>Другие вопросы в области социальной политики</t>
  </si>
  <si>
    <t>06</t>
  </si>
  <si>
    <t>15 1 00 22001</t>
  </si>
  <si>
    <t>Поддержка социально ориентированных некоммерческих организаций</t>
  </si>
  <si>
    <t>15 2 00 10010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</si>
  <si>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</si>
  <si>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</si>
  <si>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</si>
  <si>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</si>
  <si>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</si>
  <si>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</si>
  <si>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</si>
  <si>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ФИЗИЧЕСКАЯ КУЛЬТУРА И СПОРТ</t>
  </si>
  <si>
    <t>Другие вопросы в области физической культуры и спорта</t>
  </si>
  <si>
    <t>14 1 00 00000</t>
  </si>
  <si>
    <t>14 1 00 22001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</si>
  <si>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</si>
  <si>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</si>
  <si>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</si>
  <si>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</si>
  <si>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</si>
  <si>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</si>
  <si>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</si>
  <si>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</si>
  <si>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МБТ ОБЩЕГО ХАРАКТЕРА БЮДЖЕТАМ бюджетной системы РФ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</si>
  <si>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</si>
  <si>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</si>
  <si>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</si>
  <si>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</si>
  <si>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Муниципальное учреждение "Контрольно-счётная палата"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</si>
  <si>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</si>
  <si>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</si>
  <si>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</si>
  <si>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"Управление Жилищно-Коммунального Хозяйства"</t>
  </si>
  <si>
    <t>Общегосударственные  вопросы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</si>
  <si>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</si>
  <si>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</si>
  <si>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</si>
  <si>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Ветеринарное обеспечение</t>
  </si>
  <si>
    <t>25 Т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</si>
  <si>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</si>
  <si>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Т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</si>
  <si>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</si>
  <si>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</si>
  <si>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</si>
  <si>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</si>
  <si>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</si>
  <si>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</si>
  <si>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</si>
  <si>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</si>
  <si>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Текущее содержание и ремонт дорог общего пользования и инженерных сооружений на них</t>
  </si>
  <si>
    <t>23 2 00 10070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</si>
  <si>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</si>
  <si>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20 2 00 6470 1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</si>
  <si>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</si>
  <si>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</si>
  <si>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</si>
  <si>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</si>
  <si>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</si>
  <si>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</si>
  <si>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</si>
  <si>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</si>
  <si>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</si>
  <si>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</si>
  <si>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</si>
  <si>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</si>
  <si>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</si>
  <si>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</si>
  <si>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</si>
  <si>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</si>
  <si>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</si>
  <si>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</si>
  <si>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</si>
  <si>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</si>
  <si>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объектов жилищно-коммунального хозяйства</t>
  </si>
  <si>
    <t>23 2 00 10050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</si>
  <si>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</si>
  <si>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</si>
  <si>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</si>
  <si>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</si>
  <si>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</si>
  <si>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23 2 F2 Д555 0</t>
  </si>
  <si>
    <t>Другие вопросы в области жилищно-коммунального хозяйства</t>
  </si>
  <si>
    <t>18 1 00 00000</t>
  </si>
  <si>
    <t>18 1 00 22001</t>
  </si>
  <si>
    <t>Непр.</t>
  </si>
  <si>
    <t>Прогр.</t>
  </si>
  <si>
    <t>Итого:</t>
  </si>
  <si>
    <t>Приложение 2
к решению сессии ГС
№_____ от «____» ___________ 2022  года</t>
  </si>
  <si>
    <t xml:space="preserve">  Социальное обеспечение и иные выплаты населению</t>
  </si>
  <si>
    <t>Социальное обеспечение и выплаты населению</t>
  </si>
  <si>
    <t xml:space="preserve">  Содействие развитию добровольных народных дружин в сфере охраны общественного порядка.</t>
  </si>
  <si>
    <t xml:space="preserve">  Закупка товаров, работ и услуг для обеспечения государственных (муниципальных) нужд</t>
  </si>
  <si>
    <t>0 3</t>
  </si>
  <si>
    <t xml:space="preserve">  Организация профилактических мероприятий по пропаганде безопасности дорожного движения</t>
  </si>
  <si>
    <t xml:space="preserve">  Расходы по обеспечению безопасности учреждений и охраны общественного порядка</t>
  </si>
  <si>
    <t xml:space="preserve">  ЖИЛИЩНО-КОММУНАЛЬНОЕ ХОЗЯЙСТВО</t>
  </si>
  <si>
    <t>31 2  00 10030</t>
  </si>
  <si>
    <t>0 1</t>
  </si>
  <si>
    <t>20 2 0010020</t>
  </si>
  <si>
    <t>Приложение 3</t>
  </si>
  <si>
    <t xml:space="preserve">Наименование </t>
  </si>
  <si>
    <t>Раздел, подраздел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</si>
  <si>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</si>
  <si>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</si>
  <si>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</si>
  <si>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</si>
  <si>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</si>
  <si>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</si>
  <si>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</si>
  <si>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</si>
  <si>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</si>
  <si>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</si>
  <si>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</si>
  <si>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</si>
  <si>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</si>
  <si>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</si>
  <si>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</si>
  <si>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</si>
  <si>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</si>
  <si>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</si>
  <si>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</si>
  <si>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</si>
  <si>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 xml:space="preserve">Молодежная политика 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</si>
  <si>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</si>
  <si>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</si>
  <si>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</si>
  <si>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</si>
  <si>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</si>
  <si>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</si>
  <si>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</si>
  <si>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</si>
  <si>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</si>
  <si>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</si>
  <si>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</si>
  <si>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</si>
  <si>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</si>
  <si>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ВСЕГО РАСХОДОВ</t>
  </si>
  <si>
    <t>Исполнение расходов бюджета муниципального образования "Город Мирный" за 2021 год по разделам и подразделам классификации расходов бюджета</t>
  </si>
  <si>
    <t xml:space="preserve">          Приложение 4</t>
  </si>
  <si>
    <t>к решению сессии ГС</t>
  </si>
  <si>
    <t>Наименование показателя</t>
  </si>
  <si>
    <t>Код классификации источников финансирования дефицита бюджета</t>
  </si>
  <si>
    <t>Источники внутреннего финансирования дефицита бюджета - всего</t>
  </si>
  <si>
    <t>000 01 00 00 00 00 0000 000</t>
  </si>
  <si>
    <t>Изменение остатков средств на счетах по учету средств бюджета</t>
  </si>
  <si>
    <t>000 01 05 00 00 00 0000 000</t>
  </si>
  <si>
    <t>№  -      от __.04.22 г.</t>
  </si>
  <si>
    <t xml:space="preserve">17 0 00 00000 </t>
  </si>
  <si>
    <t xml:space="preserve"> 17 1 00 10040 </t>
  </si>
  <si>
    <t xml:space="preserve"> 17 2 00 10010 </t>
  </si>
  <si>
    <t>Профилактика правонарушений</t>
  </si>
  <si>
    <t xml:space="preserve">Исполнение доходов бюджета муниципального образования "Город Мирный" за 2021 год по кодам классификации доходов бюджетов
</t>
  </si>
  <si>
    <t>Исполнение расходов бюджета муниципального образования "Город Мирный" за 2021 год по ведомственной структуре расходов бюджета</t>
  </si>
  <si>
    <t>Исполнение по источникам финансирования дефицита бюджета муниципального образования "Город Мирный" за 2021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</si>
</sst>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"/>
    <numFmt numFmtId="165" formatCode="#,##0.00_ ;\-#,##0.00\ "/>
    <numFmt numFmtId="166" formatCode="0000"/>
    <numFmt numFmtId="167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2" fillId="0" borderId="0">
      <alignment horizontal="center"/>
    </xf>
    <xf numFmtId="0" fontId="3" fillId="0" borderId="1">
      <alignment horizontal="center"/>
    </xf>
    <xf numFmtId="0" fontId="4" fillId="0" borderId="0">
      <alignment horizontal="right"/>
    </xf>
    <xf numFmtId="0" fontId="2" fillId="0" borderId="0"/>
    <xf numFmtId="0" fontId="5" fillId="0" borderId="0"/>
    <xf numFmtId="0" fontId="5" fillId="0" borderId="2"/>
    <xf numFmtId="0" fontId="3" fillId="0" borderId="3">
      <alignment horizontal="center"/>
    </xf>
    <xf numFmtId="0" fontId="4" fillId="0" borderId="4">
      <alignment horizontal="right"/>
    </xf>
    <xf numFmtId="0" fontId="3" fillId="0" borderId="0"/>
    <xf numFmtId="0" fontId="3" fillId="0" borderId="5">
      <alignment horizontal="right"/>
    </xf>
    <xf numFmtId="49" fontId="3" fillId="0" borderId="6">
      <alignment horizontal="center"/>
    </xf>
    <xf numFmtId="0" fontId="4" fillId="0" borderId="7">
      <alignment horizontal="right"/>
    </xf>
    <xf numFmtId="0" fontId="6" fillId="0" borderId="0"/>
    <xf numFmtId="164" fontId="3" fillId="0" borderId="8">
      <alignment horizontal="center"/>
    </xf>
    <xf numFmtId="0" fontId="3" fillId="0" borderId="0">
      <alignment horizontal="left"/>
    </xf>
    <xf numFmtId="49" fontId="3" fillId="0" borderId="0"/>
    <xf numFmtId="49" fontId="3" fillId="0" borderId="5">
      <alignment horizontal="right" vertical="center"/>
    </xf>
    <xf numFmtId="49" fontId="3" fillId="0" borderId="8">
      <alignment horizontal="center" vertical="center"/>
    </xf>
    <xf numFmtId="0" fontId="3" fillId="0" borderId="1">
      <alignment horizontal="left" wrapText="1"/>
    </xf>
    <xf numFmtId="49" fontId="3" fillId="0" borderId="8">
      <alignment horizontal="center"/>
    </xf>
    <xf numFmtId="0" fontId="3" fillId="0" borderId="9">
      <alignment horizontal="left" wrapText="1"/>
    </xf>
    <xf numFmtId="49" fontId="3" fillId="0" borderId="5">
      <alignment horizontal="right"/>
    </xf>
    <xf numFmtId="0" fontId="3" fillId="0" borderId="10">
      <alignment horizontal="left"/>
    </xf>
    <xf numFmtId="49" fontId="3" fillId="0" borderId="10"/>
    <xf numFmtId="49" fontId="3" fillId="0" borderId="5"/>
    <xf numFmtId="49" fontId="3" fillId="0" borderId="11">
      <alignment horizontal="center"/>
    </xf>
    <xf numFmtId="0" fontId="2" fillId="0" borderId="1">
      <alignment horizontal="center"/>
    </xf>
    <xf numFmtId="0" fontId="3" fillId="0" borderId="12">
      <alignment horizontal="center" vertical="top" wrapText="1"/>
    </xf>
    <xf numFmtId="49" fontId="3" fillId="0" borderId="12">
      <alignment horizontal="center" vertical="top" wrapText="1"/>
    </xf>
    <xf numFmtId="0" fontId="1" fillId="0" borderId="13"/>
    <xf numFmtId="0" fontId="1" fillId="0" borderId="4"/>
    <xf numFmtId="0" fontId="3" fillId="0" borderId="12">
      <alignment horizontal="center" vertical="center"/>
    </xf>
    <xf numFmtId="0" fontId="3" fillId="0" borderId="3">
      <alignment horizontal="center" vertical="center"/>
    </xf>
    <xf numFmtId="49" fontId="3" fillId="0" borderId="3">
      <alignment horizontal="center" vertical="center"/>
    </xf>
    <xf numFmtId="0" fontId="3" fillId="0" borderId="14">
      <alignment horizontal="left" wrapText="1"/>
    </xf>
    <xf numFmtId="49" fontId="3" fillId="0" borderId="15">
      <alignment horizontal="center" wrapText="1"/>
    </xf>
    <xf numFmtId="49" fontId="3" fillId="0" borderId="16">
      <alignment horizontal="center"/>
    </xf>
    <xf numFmtId="4" fontId="3" fillId="0" borderId="16">
      <alignment horizontal="right" shrinkToFit="1"/>
    </xf>
    <xf numFmtId="0" fontId="3" fillId="0" borderId="17">
      <alignment horizontal="left" wrapText="1"/>
    </xf>
    <xf numFmtId="49" fontId="3" fillId="0" borderId="18">
      <alignment horizontal="center" shrinkToFit="1"/>
    </xf>
    <xf numFmtId="49" fontId="3" fillId="0" borderId="19">
      <alignment horizontal="center"/>
    </xf>
    <xf numFmtId="4" fontId="3" fillId="0" borderId="19">
      <alignment horizontal="right" shrinkToFit="1"/>
    </xf>
    <xf numFmtId="0" fontId="3" fillId="0" borderId="20">
      <alignment horizontal="left" wrapText="1" indent="2"/>
    </xf>
    <xf numFmtId="49" fontId="3" fillId="0" borderId="21">
      <alignment horizontal="center" shrinkToFit="1"/>
    </xf>
    <xf numFmtId="49" fontId="3" fillId="0" borderId="22">
      <alignment horizontal="center"/>
    </xf>
    <xf numFmtId="4" fontId="3" fillId="0" borderId="22">
      <alignment horizontal="right" shrinkToFit="1"/>
    </xf>
    <xf numFmtId="43" fontId="10" fillId="0" borderId="0" applyFont="0" applyFill="0" applyBorder="0" applyAlignment="0" applyProtection="0"/>
    <xf numFmtId="0" fontId="3" fillId="0" borderId="25">
      <alignment horizontal="left" wrapText="1"/>
    </xf>
    <xf numFmtId="49" fontId="3" fillId="0" borderId="22">
      <alignment horizontal="center" wrapText="1"/>
    </xf>
  </cellStyleXfs>
  <cellXfs count="16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165" fontId="12" fillId="2" borderId="0" xfId="48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5" fillId="0" borderId="0" xfId="0" applyFont="1"/>
    <xf numFmtId="0" fontId="9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/>
    <xf numFmtId="4" fontId="18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0" borderId="0" xfId="0" applyFont="1" applyAlignment="1">
      <alignment horizontal="right"/>
    </xf>
    <xf numFmtId="0" fontId="22" fillId="0" borderId="0" xfId="1" applyFont="1" applyBorder="1"/>
    <xf numFmtId="0" fontId="23" fillId="0" borderId="0" xfId="0" applyFont="1" applyProtection="1">
      <protection locked="0"/>
    </xf>
    <xf numFmtId="0" fontId="24" fillId="0" borderId="0" xfId="4" applyFont="1" applyBorder="1">
      <alignment horizontal="right"/>
    </xf>
    <xf numFmtId="3" fontId="12" fillId="0" borderId="0" xfId="0" applyNumberFormat="1" applyFont="1" applyAlignment="1">
      <alignment horizontal="right"/>
    </xf>
    <xf numFmtId="0" fontId="24" fillId="0" borderId="0" xfId="9" applyFont="1" applyBorder="1">
      <alignment horizontal="right"/>
    </xf>
    <xf numFmtId="0" fontId="24" fillId="0" borderId="0" xfId="13" applyFont="1" applyBorder="1">
      <alignment horizontal="right"/>
    </xf>
    <xf numFmtId="0" fontId="22" fillId="0" borderId="0" xfId="31" applyFont="1" applyBorder="1"/>
    <xf numFmtId="0" fontId="22" fillId="0" borderId="0" xfId="32" applyFont="1" applyBorder="1"/>
    <xf numFmtId="0" fontId="22" fillId="0" borderId="4" xfId="32" applyFont="1"/>
    <xf numFmtId="0" fontId="25" fillId="0" borderId="0" xfId="14" applyFont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22" fillId="0" borderId="22" xfId="33" applyFont="1" applyBorder="1">
      <alignment horizontal="center" vertical="center"/>
    </xf>
    <xf numFmtId="0" fontId="22" fillId="0" borderId="24" xfId="34" applyFont="1" applyBorder="1">
      <alignment horizontal="center" vertical="center"/>
    </xf>
    <xf numFmtId="49" fontId="22" fillId="0" borderId="24" xfId="35" applyFont="1" applyBorder="1">
      <alignment horizontal="center" vertical="center"/>
    </xf>
    <xf numFmtId="0" fontId="28" fillId="0" borderId="14" xfId="36" applyFont="1">
      <alignment horizontal="left" wrapText="1"/>
    </xf>
    <xf numFmtId="49" fontId="22" fillId="0" borderId="16" xfId="38" applyFont="1">
      <alignment horizontal="center"/>
    </xf>
    <xf numFmtId="4" fontId="28" fillId="0" borderId="16" xfId="39" applyFont="1">
      <alignment horizontal="right" shrinkToFit="1"/>
    </xf>
    <xf numFmtId="0" fontId="22" fillId="0" borderId="17" xfId="40" applyFont="1">
      <alignment horizontal="left" wrapText="1"/>
    </xf>
    <xf numFmtId="49" fontId="22" fillId="0" borderId="19" xfId="42" applyFont="1">
      <alignment horizontal="center"/>
    </xf>
    <xf numFmtId="4" fontId="22" fillId="0" borderId="19" xfId="43" applyFont="1">
      <alignment horizontal="right" shrinkToFit="1"/>
    </xf>
    <xf numFmtId="0" fontId="28" fillId="0" borderId="20" xfId="44" applyFont="1">
      <alignment horizontal="left" wrapText="1" indent="2"/>
    </xf>
    <xf numFmtId="49" fontId="28" fillId="0" borderId="22" xfId="46" applyFont="1">
      <alignment horizontal="center"/>
    </xf>
    <xf numFmtId="4" fontId="28" fillId="0" borderId="22" xfId="47" applyFont="1">
      <alignment horizontal="right" shrinkToFit="1"/>
    </xf>
    <xf numFmtId="0" fontId="22" fillId="0" borderId="20" xfId="44" applyFont="1">
      <alignment horizontal="left" wrapText="1" indent="2"/>
    </xf>
    <xf numFmtId="49" fontId="22" fillId="0" borderId="22" xfId="46" applyFont="1">
      <alignment horizontal="center"/>
    </xf>
    <xf numFmtId="4" fontId="22" fillId="0" borderId="22" xfId="47" applyFont="1">
      <alignment horizontal="right" shrinkToFit="1"/>
    </xf>
    <xf numFmtId="0" fontId="29" fillId="0" borderId="0" xfId="0" applyFont="1" applyAlignment="1">
      <alignment vertical="top" wrapText="1"/>
    </xf>
    <xf numFmtId="4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left" vertical="center" wrapText="1"/>
    </xf>
    <xf numFmtId="165" fontId="29" fillId="0" borderId="0" xfId="48" applyNumberFormat="1" applyFont="1" applyFill="1" applyAlignment="1">
      <alignment horizontal="right" vertical="top" wrapText="1"/>
    </xf>
    <xf numFmtId="0" fontId="28" fillId="3" borderId="12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65" fontId="29" fillId="0" borderId="0" xfId="48" applyNumberFormat="1" applyFont="1" applyAlignment="1">
      <alignment horizontal="right" vertical="top" wrapText="1"/>
    </xf>
    <xf numFmtId="0" fontId="22" fillId="0" borderId="25" xfId="49" applyFont="1">
      <alignment horizontal="left" wrapText="1"/>
    </xf>
    <xf numFmtId="49" fontId="28" fillId="0" borderId="22" xfId="50" applyFo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49" fontId="22" fillId="0" borderId="22" xfId="50" applyFont="1">
      <alignment horizontal="center" wrapText="1"/>
    </xf>
    <xf numFmtId="0" fontId="12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28" fillId="2" borderId="12" xfId="0" applyFont="1" applyFill="1" applyBorder="1" applyAlignment="1">
      <alignment vertical="top" wrapText="1"/>
    </xf>
    <xf numFmtId="0" fontId="28" fillId="2" borderId="12" xfId="0" applyFont="1" applyFill="1" applyBorder="1" applyAlignment="1">
      <alignment horizontal="center" vertical="top" wrapText="1"/>
    </xf>
    <xf numFmtId="4" fontId="28" fillId="2" borderId="12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horizontal="center" vertical="top" wrapText="1"/>
    </xf>
    <xf numFmtId="4" fontId="30" fillId="2" borderId="12" xfId="0" applyNumberFormat="1" applyFont="1" applyFill="1" applyBorder="1" applyAlignment="1">
      <alignment horizontal="right" vertical="center" wrapText="1"/>
    </xf>
    <xf numFmtId="0" fontId="22" fillId="2" borderId="12" xfId="0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center" wrapText="1"/>
    </xf>
    <xf numFmtId="0" fontId="29" fillId="2" borderId="0" xfId="0" applyFont="1" applyFill="1" applyAlignment="1">
      <alignment vertical="top" wrapText="1"/>
    </xf>
    <xf numFmtId="4" fontId="28" fillId="2" borderId="12" xfId="0" applyNumberFormat="1" applyFont="1" applyFill="1" applyBorder="1" applyAlignment="1">
      <alignment horizontal="right" vertical="top" wrapText="1"/>
    </xf>
    <xf numFmtId="4" fontId="22" fillId="2" borderId="12" xfId="0" applyNumberFormat="1" applyFont="1" applyFill="1" applyBorder="1" applyAlignment="1">
      <alignment horizontal="right" vertical="top" wrapText="1"/>
    </xf>
    <xf numFmtId="4" fontId="30" fillId="2" borderId="12" xfId="0" applyNumberFormat="1" applyFont="1" applyFill="1" applyBorder="1" applyAlignment="1">
      <alignment horizontal="right" vertical="top" wrapText="1"/>
    </xf>
    <xf numFmtId="4" fontId="12" fillId="2" borderId="12" xfId="0" applyNumberFormat="1" applyFont="1" applyFill="1" applyBorder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29" fillId="0" borderId="0" xfId="0" applyFont="1" applyAlignment="1">
      <alignment horizontal="right" vertical="top" wrapText="1"/>
    </xf>
    <xf numFmtId="43" fontId="29" fillId="0" borderId="0" xfId="48" applyFont="1" applyAlignment="1">
      <alignment vertical="top" wrapText="1"/>
    </xf>
    <xf numFmtId="2" fontId="29" fillId="0" borderId="0" xfId="0" applyNumberFormat="1" applyFont="1" applyAlignment="1">
      <alignment vertical="top" wrapText="1"/>
    </xf>
    <xf numFmtId="0" fontId="28" fillId="0" borderId="12" xfId="0" applyFont="1" applyBorder="1" applyAlignment="1">
      <alignment horizontal="center" wrapText="1"/>
    </xf>
    <xf numFmtId="49" fontId="28" fillId="0" borderId="22" xfId="50" applyFont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12" fillId="0" borderId="0" xfId="0" applyFont="1"/>
    <xf numFmtId="49" fontId="28" fillId="0" borderId="23" xfId="19" applyFont="1" applyBorder="1" applyAlignment="1">
      <alignment vertical="top" wrapText="1"/>
    </xf>
    <xf numFmtId="0" fontId="28" fillId="0" borderId="23" xfId="29" applyFont="1" applyBorder="1" applyAlignment="1">
      <alignment horizontal="center" vertical="top" shrinkToFit="1"/>
    </xf>
    <xf numFmtId="43" fontId="28" fillId="0" borderId="23" xfId="48" applyFont="1" applyBorder="1" applyAlignment="1">
      <alignment horizontal="right" vertical="top" shrinkToFit="1"/>
    </xf>
    <xf numFmtId="49" fontId="12" fillId="0" borderId="23" xfId="19" applyFont="1" applyBorder="1" applyAlignment="1">
      <alignment vertical="top" wrapText="1"/>
    </xf>
    <xf numFmtId="0" fontId="12" fillId="0" borderId="23" xfId="29" applyFont="1" applyBorder="1" applyAlignment="1">
      <alignment horizontal="center" vertical="top" shrinkToFit="1"/>
    </xf>
    <xf numFmtId="43" fontId="12" fillId="2" borderId="23" xfId="48" applyFont="1" applyFill="1" applyBorder="1" applyAlignment="1">
      <alignment horizontal="right" vertical="top" shrinkToFit="1"/>
    </xf>
    <xf numFmtId="43" fontId="29" fillId="0" borderId="23" xfId="48" applyFont="1" applyBorder="1" applyAlignment="1">
      <alignment vertical="top" wrapText="1"/>
    </xf>
    <xf numFmtId="49" fontId="27" fillId="0" borderId="23" xfId="19" applyFont="1" applyBorder="1" applyAlignment="1">
      <alignment vertical="top" wrapText="1"/>
    </xf>
    <xf numFmtId="0" fontId="27" fillId="0" borderId="23" xfId="29" applyFont="1" applyBorder="1" applyAlignment="1">
      <alignment horizontal="center" vertical="top" shrinkToFit="1"/>
    </xf>
    <xf numFmtId="43" fontId="27" fillId="0" borderId="23" xfId="48" applyFont="1" applyBorder="1" applyAlignment="1">
      <alignment horizontal="right" vertical="top" shrinkToFit="1"/>
    </xf>
    <xf numFmtId="166" fontId="12" fillId="0" borderId="23" xfId="29" applyNumberFormat="1" applyFont="1" applyBorder="1" applyAlignment="1">
      <alignment horizontal="center" vertical="top" shrinkToFit="1"/>
    </xf>
    <xf numFmtId="43" fontId="12" fillId="0" borderId="23" xfId="48" applyFont="1" applyBorder="1" applyAlignment="1">
      <alignment horizontal="right" vertical="top" shrinkToFit="1"/>
    </xf>
    <xf numFmtId="49" fontId="22" fillId="0" borderId="23" xfId="19" applyFont="1" applyBorder="1" applyAlignment="1">
      <alignment horizontal="left" vertical="top" wrapText="1"/>
    </xf>
    <xf numFmtId="0" fontId="22" fillId="0" borderId="23" xfId="29" applyFont="1" applyBorder="1" applyAlignment="1">
      <alignment horizontal="center" vertical="top" shrinkToFit="1"/>
    </xf>
    <xf numFmtId="43" fontId="22" fillId="0" borderId="23" xfId="48" applyFont="1" applyBorder="1" applyAlignment="1">
      <alignment horizontal="right" vertical="top" shrinkToFit="1"/>
    </xf>
    <xf numFmtId="49" fontId="22" fillId="0" borderId="23" xfId="19" applyFont="1" applyBorder="1" applyAlignment="1">
      <alignment vertical="top" wrapText="1"/>
    </xf>
    <xf numFmtId="0" fontId="22" fillId="0" borderId="23" xfId="29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2" fillId="0" borderId="23" xfId="3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8" fillId="0" borderId="23" xfId="36" applyFont="1" applyBorder="1" applyAlignment="1">
      <alignment horizontal="center" vertical="center" wrapText="1"/>
    </xf>
    <xf numFmtId="0" fontId="28" fillId="0" borderId="23" xfId="37" applyNumberFormat="1" applyFont="1" applyBorder="1" applyAlignment="1">
      <alignment horizontal="left"/>
    </xf>
    <xf numFmtId="49" fontId="28" fillId="0" borderId="23" xfId="37" applyFont="1" applyBorder="1" applyAlignment="1">
      <alignment horizontal="left"/>
    </xf>
    <xf numFmtId="4" fontId="28" fillId="4" borderId="12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wrapText="1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12" fillId="0" borderId="27" xfId="0" applyFont="1" applyBorder="1"/>
    <xf numFmtId="0" fontId="27" fillId="0" borderId="2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justify" vertical="center" wrapText="1"/>
    </xf>
    <xf numFmtId="0" fontId="27" fillId="0" borderId="29" xfId="0" applyFont="1" applyBorder="1" applyAlignment="1">
      <alignment horizontal="center" vertical="center"/>
    </xf>
    <xf numFmtId="167" fontId="27" fillId="0" borderId="30" xfId="0" applyNumberFormat="1" applyFont="1" applyBorder="1" applyAlignment="1">
      <alignment vertical="center" wrapText="1"/>
    </xf>
    <xf numFmtId="0" fontId="12" fillId="0" borderId="31" xfId="0" applyFont="1" applyBorder="1" applyAlignment="1">
      <alignment horizontal="justify" vertical="center"/>
    </xf>
    <xf numFmtId="0" fontId="12" fillId="0" borderId="23" xfId="0" applyFont="1" applyBorder="1" applyAlignment="1">
      <alignment horizontal="center" vertical="center"/>
    </xf>
    <xf numFmtId="167" fontId="12" fillId="0" borderId="23" xfId="48" applyNumberFormat="1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167" fontId="12" fillId="0" borderId="0" xfId="48" applyNumberFormat="1" applyFont="1" applyBorder="1" applyAlignment="1">
      <alignment vertical="center"/>
    </xf>
    <xf numFmtId="49" fontId="22" fillId="0" borderId="33" xfId="46" applyFont="1" applyBorder="1">
      <alignment horizontal="center"/>
    </xf>
    <xf numFmtId="4" fontId="28" fillId="0" borderId="32" xfId="47" applyFont="1" applyBorder="1">
      <alignment horizontal="right" shrinkToFit="1"/>
    </xf>
    <xf numFmtId="4" fontId="22" fillId="0" borderId="23" xfId="47" applyFont="1" applyBorder="1">
      <alignment horizontal="right" shrinkToFit="1"/>
    </xf>
    <xf numFmtId="0" fontId="25" fillId="0" borderId="34" xfId="14" applyFont="1" applyBorder="1"/>
    <xf numFmtId="0" fontId="29" fillId="0" borderId="34" xfId="0" applyFont="1" applyBorder="1" applyAlignment="1">
      <alignment vertical="top" wrapText="1"/>
    </xf>
    <xf numFmtId="0" fontId="28" fillId="0" borderId="35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22" fillId="0" borderId="23" xfId="49" applyFont="1" applyBorder="1">
      <alignment horizontal="left" wrapText="1"/>
    </xf>
    <xf numFmtId="165" fontId="12" fillId="0" borderId="23" xfId="48" applyNumberFormat="1" applyFont="1" applyBorder="1" applyAlignment="1">
      <alignment horizontal="right" vertical="top" shrinkToFit="1"/>
    </xf>
    <xf numFmtId="4" fontId="29" fillId="0" borderId="23" xfId="0" applyNumberFormat="1" applyFont="1" applyBorder="1" applyAlignment="1">
      <alignment vertical="top" wrapText="1"/>
    </xf>
    <xf numFmtId="0" fontId="8" fillId="0" borderId="36" xfId="0" applyFont="1" applyBorder="1"/>
    <xf numFmtId="0" fontId="14" fillId="0" borderId="34" xfId="0" applyFont="1" applyBorder="1"/>
    <xf numFmtId="0" fontId="0" fillId="0" borderId="34" xfId="0" applyBorder="1" applyAlignment="1">
      <alignment horizontal="right" vertical="top" wrapText="1"/>
    </xf>
    <xf numFmtId="0" fontId="0" fillId="0" borderId="34" xfId="0" applyBorder="1" applyAlignment="1">
      <alignment vertical="top" wrapText="1"/>
    </xf>
    <xf numFmtId="0" fontId="29" fillId="0" borderId="0" xfId="0" applyFont="1"/>
    <xf numFmtId="167" fontId="29" fillId="0" borderId="0" xfId="0" applyNumberFormat="1" applyFont="1"/>
    <xf numFmtId="0" fontId="12" fillId="0" borderId="34" xfId="0" applyFont="1" applyBorder="1" applyAlignment="1">
      <alignment horizontal="justify" vertical="center"/>
    </xf>
    <xf numFmtId="0" fontId="12" fillId="0" borderId="34" xfId="0" applyFont="1" applyBorder="1" applyAlignment="1">
      <alignment horizontal="center" vertical="center"/>
    </xf>
    <xf numFmtId="167" fontId="12" fillId="0" borderId="34" xfId="48" applyNumberFormat="1" applyFont="1" applyBorder="1" applyAlignment="1">
      <alignment vertical="center"/>
    </xf>
  </cellXfs>
  <cellStyles count="51">
    <cellStyle name="xl22" xfId="1" xr:uid="{3BE9EC13-A79C-4C5B-AE95-7F67F8A7E74D}"/>
    <cellStyle name="xl23" xfId="5" xr:uid="{B3EDB1FF-21FA-478A-A631-F42539BF7824}"/>
    <cellStyle name="xl24" xfId="10" xr:uid="{580032E3-3865-4582-9D40-B19C9C926DC4}"/>
    <cellStyle name="xl25" xfId="16" xr:uid="{17E384B0-3479-48B4-A0FC-F65E2138E49A}"/>
    <cellStyle name="xl26" xfId="29" xr:uid="{04A55F09-0191-473F-882B-5AD09949895D}"/>
    <cellStyle name="xl27" xfId="33" xr:uid="{50107744-573C-4015-8720-95614D5A4C98}"/>
    <cellStyle name="xl28" xfId="36" xr:uid="{F1B7ACC1-29E0-4C12-AFCC-443D39B4DC41}"/>
    <cellStyle name="xl29" xfId="40" xr:uid="{EACF4402-031B-44A2-9DE8-3DAA68020B2F}"/>
    <cellStyle name="xl30" xfId="44" xr:uid="{9DB88CDB-0BC4-4FB7-A2B1-E4A414C9E05E}"/>
    <cellStyle name="xl31" xfId="14" xr:uid="{08F86318-50A6-40DF-9C68-D70C2C9958D3}"/>
    <cellStyle name="xl33" xfId="24" xr:uid="{DECF6809-45AA-4455-93CC-F82D507DCDB7}"/>
    <cellStyle name="xl34" xfId="34" xr:uid="{CD811E2D-F1F2-439F-9F6D-77024AAA20AC}"/>
    <cellStyle name="xl35" xfId="37" xr:uid="{A51AB198-FB83-420D-8790-E64B6D0A671B}"/>
    <cellStyle name="xl36" xfId="41" xr:uid="{264E3B5E-D0B7-4C65-9E13-EA2549A0C9AA}"/>
    <cellStyle name="xl37" xfId="45" xr:uid="{09348632-5E9A-4259-90F7-10713033937B}"/>
    <cellStyle name="xl38" xfId="6" xr:uid="{BC646F18-ACC0-4291-BB14-28158114D0E4}"/>
    <cellStyle name="xl39" xfId="38" xr:uid="{87B06DA5-745F-480A-A615-DE985F37BA64}"/>
    <cellStyle name="xl40" xfId="42" xr:uid="{550434BE-DEFB-44EE-A0B3-C10E70486C6E}"/>
    <cellStyle name="xl41" xfId="46" xr:uid="{8F6DCF6C-23DA-4125-BADB-FED49EF79962}"/>
    <cellStyle name="xl42" xfId="17" xr:uid="{2BB41515-BFFE-4669-A300-EA6A4600024F}"/>
    <cellStyle name="xl43" xfId="20" xr:uid="{2FAC7FBC-4831-457D-972B-401A981437C6}"/>
    <cellStyle name="xl44" xfId="22" xr:uid="{9F598BE0-2312-4068-B104-687E206B688D}"/>
    <cellStyle name="xl45" xfId="25" xr:uid="{D08A668F-4DDD-42C4-B7FE-9B62ECC364C3}"/>
    <cellStyle name="xl46" xfId="30" xr:uid="{D5B7F93A-F9DC-4294-9256-AE4F477920CD}"/>
    <cellStyle name="xl47" xfId="35" xr:uid="{86600065-EFC6-4F31-86EA-55F0B02473AC}"/>
    <cellStyle name="xl48" xfId="39" xr:uid="{D598DA8A-FE7A-4B9A-BCED-3349442A1C11}"/>
    <cellStyle name="xl49" xfId="43" xr:uid="{66645FDE-5D7D-474C-B543-59C919F46ED3}"/>
    <cellStyle name="xl50" xfId="47" xr:uid="{8C2988BF-57ED-4F59-B36A-534CBF83426E}"/>
    <cellStyle name="xl51" xfId="2" xr:uid="{E0C2FFE0-12AA-4F0D-BFCC-90D3D997701A}"/>
    <cellStyle name="xl52" xfId="7" xr:uid="{4D7E3DAA-3450-426A-811C-488C12E12159}"/>
    <cellStyle name="xl53" xfId="11" xr:uid="{E746EB8C-D004-486A-82F4-BE2134F2EBC7}"/>
    <cellStyle name="xl54" xfId="18" xr:uid="{76D890F3-51C5-4FCC-925D-AA1F61605FBC}"/>
    <cellStyle name="xl55" xfId="23" xr:uid="{4FC5CC05-184F-4907-848A-5F3C04A01FD9}"/>
    <cellStyle name="xl56" xfId="26" xr:uid="{987E6DF5-0B57-4677-9E1C-61A0796E7869}"/>
    <cellStyle name="xl57" xfId="3" xr:uid="{3C9AC4DD-BE43-402D-9DA3-6F4CA8F841C0}"/>
    <cellStyle name="xl58" xfId="8" xr:uid="{7F224ECF-119E-4641-86DE-6197B1D94E20}"/>
    <cellStyle name="xl59" xfId="12" xr:uid="{08BA0D64-9DCA-49AA-B125-BDD729861E41}"/>
    <cellStyle name="xl60" xfId="15" xr:uid="{49406D15-D013-4C82-8CE2-4B6684916ECE}"/>
    <cellStyle name="xl61" xfId="19" xr:uid="{0671AA08-BC6D-47D0-B010-B9950E4F2682}"/>
    <cellStyle name="xl62" xfId="21" xr:uid="{59AFFBD2-8315-4779-97AC-A32D73C1EDE9}"/>
    <cellStyle name="xl63" xfId="27" xr:uid="{A4A9D414-AAF3-4247-86FC-DEB7CDCD3404}"/>
    <cellStyle name="xl64" xfId="28" xr:uid="{DF1FF0E3-4F6F-4002-8875-B8BD59BBB41B}"/>
    <cellStyle name="xl65" xfId="4" xr:uid="{61F897E1-BDFF-41AA-AF1A-B5D74C492E63}"/>
    <cellStyle name="xl66" xfId="9" xr:uid="{303CC789-3C2A-46BF-92F2-20E17D1960BF}"/>
    <cellStyle name="xl67" xfId="13" xr:uid="{D330A28F-2A24-4401-A8D9-3881A6184EB9}"/>
    <cellStyle name="xl68" xfId="31" xr:uid="{181B8A6E-15F2-460B-80E9-FB747F9086AB}"/>
    <cellStyle name="xl69" xfId="32" xr:uid="{55E62950-EE15-4A9A-A98A-1B99D2F6A5F6}"/>
    <cellStyle name="xl70" xfId="49" xr:uid="{F51B91EB-B57B-42BD-B99E-921D08DD9A3C}"/>
    <cellStyle name="xl79" xfId="50" xr:uid="{B79C526B-9AC5-40D1-B3E4-4BE5AD5BDC54}"/>
    <cellStyle name="Обычный" xfId="0" builtinId="0"/>
    <cellStyle name="Финансовый" xfId="4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topLeftCell="A4" workbookViewId="0">
      <selection activeCell="C61" sqref="C61"/>
    </sheetView>
  </sheetViews>
  <sheetFormatPr defaultRowHeight="14.25" x14ac:dyDescent="0.2"/>
  <cols>
    <col min="1" max="1" width="69.5703125" style="22" customWidth="1"/>
    <col min="2" max="2" width="30.85546875" style="22" customWidth="1"/>
    <col min="3" max="3" width="24.5703125" style="22" customWidth="1"/>
    <col min="4" max="16384" width="9.140625" style="22"/>
  </cols>
  <sheetData>
    <row r="1" spans="1:4" ht="12" customHeight="1" x14ac:dyDescent="0.2">
      <c r="A1" s="20"/>
      <c r="B1" s="1"/>
      <c r="C1" s="31" t="s">
        <v>87</v>
      </c>
      <c r="D1" s="21"/>
    </row>
    <row r="2" spans="1:4" ht="14.1" customHeight="1" x14ac:dyDescent="0.2">
      <c r="A2" s="20"/>
      <c r="B2" s="1"/>
      <c r="C2" s="31" t="s">
        <v>88</v>
      </c>
      <c r="D2" s="23"/>
    </row>
    <row r="3" spans="1:4" ht="14.1" customHeight="1" x14ac:dyDescent="0.2">
      <c r="A3" s="24"/>
      <c r="B3" s="1"/>
      <c r="C3" s="32" t="s">
        <v>90</v>
      </c>
      <c r="D3" s="25"/>
    </row>
    <row r="4" spans="1:4" ht="14.1" customHeight="1" x14ac:dyDescent="0.2">
      <c r="A4" s="2"/>
      <c r="B4" s="1"/>
      <c r="C4" s="2"/>
      <c r="D4" s="26"/>
    </row>
    <row r="5" spans="1:4" ht="63" customHeight="1" x14ac:dyDescent="0.2">
      <c r="A5" s="110" t="s">
        <v>401</v>
      </c>
      <c r="B5" s="110"/>
      <c r="C5" s="110"/>
      <c r="D5" s="26"/>
    </row>
    <row r="6" spans="1:4" ht="14.1" customHeight="1" x14ac:dyDescent="0.2">
      <c r="A6" s="33"/>
      <c r="B6" s="34"/>
      <c r="C6" s="20" t="s">
        <v>89</v>
      </c>
      <c r="D6" s="26"/>
    </row>
    <row r="7" spans="1:4" ht="12.95" customHeight="1" x14ac:dyDescent="0.2">
      <c r="A7" s="109" t="s">
        <v>0</v>
      </c>
      <c r="B7" s="109" t="s">
        <v>1</v>
      </c>
      <c r="C7" s="111" t="s">
        <v>2</v>
      </c>
      <c r="D7" s="27"/>
    </row>
    <row r="8" spans="1:4" ht="12" customHeight="1" x14ac:dyDescent="0.2">
      <c r="A8" s="109"/>
      <c r="B8" s="109"/>
      <c r="C8" s="111"/>
      <c r="D8" s="28"/>
    </row>
    <row r="9" spans="1:4" ht="14.25" customHeight="1" x14ac:dyDescent="0.2">
      <c r="A9" s="109"/>
      <c r="B9" s="109"/>
      <c r="C9" s="111"/>
      <c r="D9" s="28"/>
    </row>
    <row r="10" spans="1:4" ht="14.25" customHeight="1" thickBot="1" x14ac:dyDescent="0.25">
      <c r="A10" s="35">
        <v>1</v>
      </c>
      <c r="B10" s="36">
        <v>3</v>
      </c>
      <c r="C10" s="37" t="s">
        <v>3</v>
      </c>
      <c r="D10" s="29"/>
    </row>
    <row r="11" spans="1:4" ht="17.25" customHeight="1" x14ac:dyDescent="0.2">
      <c r="A11" s="38" t="s">
        <v>4</v>
      </c>
      <c r="B11" s="39" t="s">
        <v>5</v>
      </c>
      <c r="C11" s="40">
        <v>1078143847.49</v>
      </c>
      <c r="D11" s="29"/>
    </row>
    <row r="12" spans="1:4" ht="15" customHeight="1" x14ac:dyDescent="0.2">
      <c r="A12" s="41" t="s">
        <v>6</v>
      </c>
      <c r="B12" s="42"/>
      <c r="C12" s="43"/>
      <c r="D12" s="29"/>
    </row>
    <row r="13" spans="1:4" x14ac:dyDescent="0.2">
      <c r="A13" s="44" t="s">
        <v>7</v>
      </c>
      <c r="B13" s="45" t="s">
        <v>8</v>
      </c>
      <c r="C13" s="46">
        <v>562266329.96000004</v>
      </c>
      <c r="D13" s="29"/>
    </row>
    <row r="14" spans="1:4" x14ac:dyDescent="0.2">
      <c r="A14" s="44" t="s">
        <v>9</v>
      </c>
      <c r="B14" s="45" t="s">
        <v>10</v>
      </c>
      <c r="C14" s="46">
        <v>347600088.94</v>
      </c>
      <c r="D14" s="29"/>
    </row>
    <row r="15" spans="1:4" x14ac:dyDescent="0.2">
      <c r="A15" s="47" t="s">
        <v>11</v>
      </c>
      <c r="B15" s="48" t="s">
        <v>12</v>
      </c>
      <c r="C15" s="49">
        <v>347600088.94</v>
      </c>
      <c r="D15" s="29"/>
    </row>
    <row r="16" spans="1:4" ht="25.5" x14ac:dyDescent="0.2">
      <c r="A16" s="44" t="s">
        <v>13</v>
      </c>
      <c r="B16" s="45" t="s">
        <v>14</v>
      </c>
      <c r="C16" s="46">
        <v>712788.87</v>
      </c>
      <c r="D16" s="29"/>
    </row>
    <row r="17" spans="1:4" ht="22.5" customHeight="1" x14ac:dyDescent="0.2">
      <c r="A17" s="47" t="s">
        <v>15</v>
      </c>
      <c r="B17" s="48" t="s">
        <v>16</v>
      </c>
      <c r="C17" s="49">
        <v>712788.87</v>
      </c>
      <c r="D17" s="29"/>
    </row>
    <row r="18" spans="1:4" x14ac:dyDescent="0.2">
      <c r="A18" s="44" t="s">
        <v>17</v>
      </c>
      <c r="B18" s="45" t="s">
        <v>18</v>
      </c>
      <c r="C18" s="46">
        <v>-21.66</v>
      </c>
      <c r="D18" s="29"/>
    </row>
    <row r="19" spans="1:4" x14ac:dyDescent="0.2">
      <c r="A19" s="47" t="s">
        <v>19</v>
      </c>
      <c r="B19" s="48" t="s">
        <v>20</v>
      </c>
      <c r="C19" s="49">
        <v>-21.66</v>
      </c>
      <c r="D19" s="29"/>
    </row>
    <row r="20" spans="1:4" x14ac:dyDescent="0.2">
      <c r="A20" s="44" t="s">
        <v>21</v>
      </c>
      <c r="B20" s="45" t="s">
        <v>22</v>
      </c>
      <c r="C20" s="46">
        <v>128449529.55</v>
      </c>
      <c r="D20" s="29"/>
    </row>
    <row r="21" spans="1:4" x14ac:dyDescent="0.2">
      <c r="A21" s="47" t="s">
        <v>23</v>
      </c>
      <c r="B21" s="48" t="s">
        <v>24</v>
      </c>
      <c r="C21" s="49">
        <v>8480109.5899999999</v>
      </c>
      <c r="D21" s="29"/>
    </row>
    <row r="22" spans="1:4" x14ac:dyDescent="0.2">
      <c r="A22" s="47" t="s">
        <v>25</v>
      </c>
      <c r="B22" s="48" t="s">
        <v>26</v>
      </c>
      <c r="C22" s="49">
        <v>119969419.95999999</v>
      </c>
      <c r="D22" s="29"/>
    </row>
    <row r="23" spans="1:4" x14ac:dyDescent="0.2">
      <c r="A23" s="44" t="s">
        <v>27</v>
      </c>
      <c r="B23" s="45" t="s">
        <v>28</v>
      </c>
      <c r="C23" s="46">
        <v>171200</v>
      </c>
      <c r="D23" s="29"/>
    </row>
    <row r="24" spans="1:4" ht="63.75" x14ac:dyDescent="0.2">
      <c r="A24" s="47" t="s">
        <v>29</v>
      </c>
      <c r="B24" s="48" t="s">
        <v>30</v>
      </c>
      <c r="C24" s="49">
        <v>171200</v>
      </c>
      <c r="D24" s="29"/>
    </row>
    <row r="25" spans="1:4" ht="27.75" customHeight="1" x14ac:dyDescent="0.2">
      <c r="A25" s="44" t="s">
        <v>31</v>
      </c>
      <c r="B25" s="45" t="s">
        <v>32</v>
      </c>
      <c r="C25" s="46">
        <v>83379286.5</v>
      </c>
      <c r="D25" s="29"/>
    </row>
    <row r="26" spans="1:4" ht="51" x14ac:dyDescent="0.2">
      <c r="A26" s="47" t="s">
        <v>33</v>
      </c>
      <c r="B26" s="48" t="s">
        <v>34</v>
      </c>
      <c r="C26" s="49">
        <v>69392537.469999999</v>
      </c>
      <c r="D26" s="29"/>
    </row>
    <row r="27" spans="1:4" ht="53.25" customHeight="1" x14ac:dyDescent="0.2">
      <c r="A27" s="47" t="s">
        <v>35</v>
      </c>
      <c r="B27" s="48" t="s">
        <v>36</v>
      </c>
      <c r="C27" s="49">
        <v>1474205.99</v>
      </c>
      <c r="D27" s="29"/>
    </row>
    <row r="28" spans="1:4" ht="37.5" customHeight="1" x14ac:dyDescent="0.2">
      <c r="A28" s="47" t="s">
        <v>37</v>
      </c>
      <c r="B28" s="48" t="s">
        <v>38</v>
      </c>
      <c r="C28" s="49">
        <v>8771655.1199999992</v>
      </c>
      <c r="D28" s="29"/>
    </row>
    <row r="29" spans="1:4" ht="40.5" customHeight="1" x14ac:dyDescent="0.2">
      <c r="A29" s="47" t="s">
        <v>39</v>
      </c>
      <c r="B29" s="48" t="s">
        <v>40</v>
      </c>
      <c r="C29" s="49">
        <v>1656653.53</v>
      </c>
      <c r="D29" s="29"/>
    </row>
    <row r="30" spans="1:4" ht="52.5" customHeight="1" x14ac:dyDescent="0.2">
      <c r="A30" s="47" t="s">
        <v>41</v>
      </c>
      <c r="B30" s="48" t="s">
        <v>42</v>
      </c>
      <c r="C30" s="49">
        <v>2084234.39</v>
      </c>
      <c r="D30" s="29"/>
    </row>
    <row r="31" spans="1:4" ht="30" customHeight="1" x14ac:dyDescent="0.2">
      <c r="A31" s="44" t="s">
        <v>43</v>
      </c>
      <c r="B31" s="45" t="s">
        <v>44</v>
      </c>
      <c r="C31" s="46">
        <v>168840.91</v>
      </c>
      <c r="D31" s="29"/>
    </row>
    <row r="32" spans="1:4" ht="19.5" customHeight="1" x14ac:dyDescent="0.2">
      <c r="A32" s="47" t="s">
        <v>45</v>
      </c>
      <c r="B32" s="48" t="s">
        <v>46</v>
      </c>
      <c r="C32" s="49">
        <v>168840.91</v>
      </c>
      <c r="D32" s="29"/>
    </row>
    <row r="33" spans="1:4" ht="31.5" customHeight="1" x14ac:dyDescent="0.2">
      <c r="A33" s="44" t="s">
        <v>47</v>
      </c>
      <c r="B33" s="45" t="s">
        <v>48</v>
      </c>
      <c r="C33" s="46">
        <v>638630.01</v>
      </c>
      <c r="D33" s="29"/>
    </row>
    <row r="34" spans="1:4" ht="38.25" x14ac:dyDescent="0.2">
      <c r="A34" s="47" t="s">
        <v>49</v>
      </c>
      <c r="B34" s="48" t="s">
        <v>50</v>
      </c>
      <c r="C34" s="49">
        <v>638630.01</v>
      </c>
      <c r="D34" s="29"/>
    </row>
    <row r="35" spans="1:4" ht="20.25" customHeight="1" x14ac:dyDescent="0.2">
      <c r="A35" s="44" t="s">
        <v>51</v>
      </c>
      <c r="B35" s="45" t="s">
        <v>52</v>
      </c>
      <c r="C35" s="46">
        <v>801799.84</v>
      </c>
      <c r="D35" s="29"/>
    </row>
    <row r="36" spans="1:4" ht="38.25" x14ac:dyDescent="0.2">
      <c r="A36" s="47" t="s">
        <v>53</v>
      </c>
      <c r="B36" s="48" t="s">
        <v>54</v>
      </c>
      <c r="C36" s="49">
        <v>3000</v>
      </c>
      <c r="D36" s="29"/>
    </row>
    <row r="37" spans="1:4" ht="51" x14ac:dyDescent="0.2">
      <c r="A37" s="47" t="s">
        <v>55</v>
      </c>
      <c r="B37" s="48" t="s">
        <v>56</v>
      </c>
      <c r="C37" s="49">
        <v>179305.99</v>
      </c>
      <c r="D37" s="29"/>
    </row>
    <row r="38" spans="1:4" ht="52.5" customHeight="1" x14ac:dyDescent="0.2">
      <c r="A38" s="47" t="s">
        <v>57</v>
      </c>
      <c r="B38" s="48" t="s">
        <v>58</v>
      </c>
      <c r="C38" s="49">
        <v>110159.58</v>
      </c>
      <c r="D38" s="29"/>
    </row>
    <row r="39" spans="1:4" ht="54" customHeight="1" x14ac:dyDescent="0.2">
      <c r="A39" s="47" t="s">
        <v>59</v>
      </c>
      <c r="B39" s="48" t="s">
        <v>60</v>
      </c>
      <c r="C39" s="49">
        <v>15858.49</v>
      </c>
      <c r="D39" s="29"/>
    </row>
    <row r="40" spans="1:4" ht="54.75" customHeight="1" x14ac:dyDescent="0.2">
      <c r="A40" s="47" t="s">
        <v>61</v>
      </c>
      <c r="B40" s="48" t="s">
        <v>62</v>
      </c>
      <c r="C40" s="49">
        <v>493475.78</v>
      </c>
      <c r="D40" s="29"/>
    </row>
    <row r="41" spans="1:4" x14ac:dyDescent="0.2">
      <c r="A41" s="44" t="s">
        <v>63</v>
      </c>
      <c r="B41" s="45" t="s">
        <v>64</v>
      </c>
      <c r="C41" s="46">
        <v>344187</v>
      </c>
      <c r="D41" s="29"/>
    </row>
    <row r="42" spans="1:4" ht="15.75" customHeight="1" x14ac:dyDescent="0.2">
      <c r="A42" s="47" t="s">
        <v>65</v>
      </c>
      <c r="B42" s="48" t="s">
        <v>66</v>
      </c>
      <c r="C42" s="49">
        <v>344187</v>
      </c>
      <c r="D42" s="29"/>
    </row>
    <row r="43" spans="1:4" ht="22.5" customHeight="1" x14ac:dyDescent="0.2">
      <c r="A43" s="44" t="s">
        <v>67</v>
      </c>
      <c r="B43" s="45" t="s">
        <v>68</v>
      </c>
      <c r="C43" s="46">
        <v>515877517.52999997</v>
      </c>
      <c r="D43" s="29"/>
    </row>
    <row r="44" spans="1:4" ht="30" customHeight="1" x14ac:dyDescent="0.2">
      <c r="A44" s="44" t="s">
        <v>69</v>
      </c>
      <c r="B44" s="45" t="s">
        <v>70</v>
      </c>
      <c r="C44" s="46">
        <v>135697510.52000001</v>
      </c>
      <c r="D44" s="29"/>
    </row>
    <row r="45" spans="1:4" ht="29.25" customHeight="1" x14ac:dyDescent="0.2">
      <c r="A45" s="47" t="s">
        <v>71</v>
      </c>
      <c r="B45" s="48" t="s">
        <v>72</v>
      </c>
      <c r="C45" s="49">
        <v>44500000</v>
      </c>
      <c r="D45" s="29"/>
    </row>
    <row r="46" spans="1:4" ht="17.25" customHeight="1" x14ac:dyDescent="0.2">
      <c r="A46" s="47" t="s">
        <v>73</v>
      </c>
      <c r="B46" s="48" t="s">
        <v>74</v>
      </c>
      <c r="C46" s="49">
        <v>4100842.27</v>
      </c>
      <c r="D46" s="29"/>
    </row>
    <row r="47" spans="1:4" ht="31.5" customHeight="1" x14ac:dyDescent="0.2">
      <c r="A47" s="47" t="s">
        <v>75</v>
      </c>
      <c r="B47" s="48" t="s">
        <v>76</v>
      </c>
      <c r="C47" s="49">
        <v>2088320</v>
      </c>
      <c r="D47" s="29"/>
    </row>
    <row r="48" spans="1:4" ht="41.25" customHeight="1" x14ac:dyDescent="0.2">
      <c r="A48" s="47" t="s">
        <v>77</v>
      </c>
      <c r="B48" s="48" t="s">
        <v>78</v>
      </c>
      <c r="C48" s="49">
        <v>85008348.25</v>
      </c>
      <c r="D48" s="29"/>
    </row>
    <row r="49" spans="1:4" ht="20.25" customHeight="1" x14ac:dyDescent="0.2">
      <c r="A49" s="44" t="s">
        <v>79</v>
      </c>
      <c r="B49" s="45" t="s">
        <v>80</v>
      </c>
      <c r="C49" s="46">
        <v>384163434.19999999</v>
      </c>
      <c r="D49" s="29"/>
    </row>
    <row r="50" spans="1:4" ht="21" customHeight="1" x14ac:dyDescent="0.2">
      <c r="A50" s="47" t="s">
        <v>81</v>
      </c>
      <c r="B50" s="48" t="s">
        <v>82</v>
      </c>
      <c r="C50" s="49">
        <v>384163434.19999999</v>
      </c>
      <c r="D50" s="29"/>
    </row>
    <row r="51" spans="1:4" ht="51.75" customHeight="1" x14ac:dyDescent="0.2">
      <c r="A51" s="44" t="s">
        <v>83</v>
      </c>
      <c r="B51" s="45" t="s">
        <v>84</v>
      </c>
      <c r="C51" s="137">
        <v>-3983427.19</v>
      </c>
      <c r="D51" s="29"/>
    </row>
    <row r="52" spans="1:4" ht="40.5" customHeight="1" x14ac:dyDescent="0.2">
      <c r="A52" s="47" t="s">
        <v>85</v>
      </c>
      <c r="B52" s="136" t="s">
        <v>86</v>
      </c>
      <c r="C52" s="138">
        <v>-3983427.19</v>
      </c>
      <c r="D52" s="28"/>
    </row>
    <row r="53" spans="1:4" ht="15" thickBot="1" x14ac:dyDescent="0.25">
      <c r="A53" s="139"/>
      <c r="B53" s="139"/>
      <c r="C53" s="139"/>
      <c r="D53" s="28"/>
    </row>
    <row r="54" spans="1:4" ht="15" customHeight="1" x14ac:dyDescent="0.2">
      <c r="D54" s="30"/>
    </row>
  </sheetData>
  <mergeCells count="4">
    <mergeCell ref="B7:B9"/>
    <mergeCell ref="A5:C5"/>
    <mergeCell ref="A7:A9"/>
    <mergeCell ref="C7:C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C575-15DE-481A-AAB2-320FA0149CC0}">
  <dimension ref="A1:J305"/>
  <sheetViews>
    <sheetView topLeftCell="A4" zoomScaleNormal="100" workbookViewId="0">
      <selection activeCell="J15" sqref="J15"/>
    </sheetView>
  </sheetViews>
  <sheetFormatPr defaultRowHeight="12.75" outlineLevelRow="1" x14ac:dyDescent="0.25"/>
  <cols>
    <col min="1" max="1" width="72.7109375" style="50" customWidth="1"/>
    <col min="2" max="2" width="10.140625" style="50" customWidth="1"/>
    <col min="3" max="3" width="8.140625" style="50" customWidth="1"/>
    <col min="4" max="4" width="7.42578125" style="50" customWidth="1"/>
    <col min="5" max="5" width="16" style="50" customWidth="1"/>
    <col min="6" max="6" width="8.28515625" style="50" customWidth="1"/>
    <col min="7" max="7" width="19.42578125" style="50" customWidth="1"/>
    <col min="8" max="8" width="17.7109375" style="50" customWidth="1" collapsed="1"/>
    <col min="9" max="9" width="18.140625" style="50" customWidth="1"/>
    <col min="10" max="10" width="17.140625" style="50" customWidth="1"/>
    <col min="11" max="11" width="13" style="50" customWidth="1"/>
    <col min="12" max="256" width="9.140625" style="50"/>
    <col min="257" max="257" width="117.85546875" style="50" customWidth="1"/>
    <col min="258" max="258" width="9.140625" style="50"/>
    <col min="259" max="259" width="6.7109375" style="50" customWidth="1"/>
    <col min="260" max="260" width="6.140625" style="50" customWidth="1"/>
    <col min="261" max="261" width="16.85546875" style="50" customWidth="1"/>
    <col min="262" max="262" width="8.28515625" style="50" customWidth="1"/>
    <col min="263" max="263" width="19.42578125" style="50" customWidth="1"/>
    <col min="264" max="265" width="0" style="50" hidden="1" customWidth="1"/>
    <col min="266" max="512" width="9.140625" style="50"/>
    <col min="513" max="513" width="117.85546875" style="50" customWidth="1"/>
    <col min="514" max="514" width="9.140625" style="50"/>
    <col min="515" max="515" width="6.7109375" style="50" customWidth="1"/>
    <col min="516" max="516" width="6.140625" style="50" customWidth="1"/>
    <col min="517" max="517" width="16.85546875" style="50" customWidth="1"/>
    <col min="518" max="518" width="8.28515625" style="50" customWidth="1"/>
    <col min="519" max="519" width="19.42578125" style="50" customWidth="1"/>
    <col min="520" max="521" width="0" style="50" hidden="1" customWidth="1"/>
    <col min="522" max="768" width="9.140625" style="50"/>
    <col min="769" max="769" width="117.85546875" style="50" customWidth="1"/>
    <col min="770" max="770" width="9.140625" style="50"/>
    <col min="771" max="771" width="6.7109375" style="50" customWidth="1"/>
    <col min="772" max="772" width="6.140625" style="50" customWidth="1"/>
    <col min="773" max="773" width="16.85546875" style="50" customWidth="1"/>
    <col min="774" max="774" width="8.28515625" style="50" customWidth="1"/>
    <col min="775" max="775" width="19.42578125" style="50" customWidth="1"/>
    <col min="776" max="777" width="0" style="50" hidden="1" customWidth="1"/>
    <col min="778" max="1024" width="9.140625" style="50"/>
    <col min="1025" max="1025" width="117.85546875" style="50" customWidth="1"/>
    <col min="1026" max="1026" width="9.140625" style="50"/>
    <col min="1027" max="1027" width="6.7109375" style="50" customWidth="1"/>
    <col min="1028" max="1028" width="6.140625" style="50" customWidth="1"/>
    <col min="1029" max="1029" width="16.85546875" style="50" customWidth="1"/>
    <col min="1030" max="1030" width="8.28515625" style="50" customWidth="1"/>
    <col min="1031" max="1031" width="19.42578125" style="50" customWidth="1"/>
    <col min="1032" max="1033" width="0" style="50" hidden="1" customWidth="1"/>
    <col min="1034" max="1280" width="9.140625" style="50"/>
    <col min="1281" max="1281" width="117.85546875" style="50" customWidth="1"/>
    <col min="1282" max="1282" width="9.140625" style="50"/>
    <col min="1283" max="1283" width="6.7109375" style="50" customWidth="1"/>
    <col min="1284" max="1284" width="6.140625" style="50" customWidth="1"/>
    <col min="1285" max="1285" width="16.85546875" style="50" customWidth="1"/>
    <col min="1286" max="1286" width="8.28515625" style="50" customWidth="1"/>
    <col min="1287" max="1287" width="19.42578125" style="50" customWidth="1"/>
    <col min="1288" max="1289" width="0" style="50" hidden="1" customWidth="1"/>
    <col min="1290" max="1536" width="9.140625" style="50"/>
    <col min="1537" max="1537" width="117.85546875" style="50" customWidth="1"/>
    <col min="1538" max="1538" width="9.140625" style="50"/>
    <col min="1539" max="1539" width="6.7109375" style="50" customWidth="1"/>
    <col min="1540" max="1540" width="6.140625" style="50" customWidth="1"/>
    <col min="1541" max="1541" width="16.85546875" style="50" customWidth="1"/>
    <col min="1542" max="1542" width="8.28515625" style="50" customWidth="1"/>
    <col min="1543" max="1543" width="19.42578125" style="50" customWidth="1"/>
    <col min="1544" max="1545" width="0" style="50" hidden="1" customWidth="1"/>
    <col min="1546" max="1792" width="9.140625" style="50"/>
    <col min="1793" max="1793" width="117.85546875" style="50" customWidth="1"/>
    <col min="1794" max="1794" width="9.140625" style="50"/>
    <col min="1795" max="1795" width="6.7109375" style="50" customWidth="1"/>
    <col min="1796" max="1796" width="6.140625" style="50" customWidth="1"/>
    <col min="1797" max="1797" width="16.85546875" style="50" customWidth="1"/>
    <col min="1798" max="1798" width="8.28515625" style="50" customWidth="1"/>
    <col min="1799" max="1799" width="19.42578125" style="50" customWidth="1"/>
    <col min="1800" max="1801" width="0" style="50" hidden="1" customWidth="1"/>
    <col min="1802" max="2048" width="9.140625" style="50"/>
    <col min="2049" max="2049" width="117.85546875" style="50" customWidth="1"/>
    <col min="2050" max="2050" width="9.140625" style="50"/>
    <col min="2051" max="2051" width="6.7109375" style="50" customWidth="1"/>
    <col min="2052" max="2052" width="6.140625" style="50" customWidth="1"/>
    <col min="2053" max="2053" width="16.85546875" style="50" customWidth="1"/>
    <col min="2054" max="2054" width="8.28515625" style="50" customWidth="1"/>
    <col min="2055" max="2055" width="19.42578125" style="50" customWidth="1"/>
    <col min="2056" max="2057" width="0" style="50" hidden="1" customWidth="1"/>
    <col min="2058" max="2304" width="9.140625" style="50"/>
    <col min="2305" max="2305" width="117.85546875" style="50" customWidth="1"/>
    <col min="2306" max="2306" width="9.140625" style="50"/>
    <col min="2307" max="2307" width="6.7109375" style="50" customWidth="1"/>
    <col min="2308" max="2308" width="6.140625" style="50" customWidth="1"/>
    <col min="2309" max="2309" width="16.85546875" style="50" customWidth="1"/>
    <col min="2310" max="2310" width="8.28515625" style="50" customWidth="1"/>
    <col min="2311" max="2311" width="19.42578125" style="50" customWidth="1"/>
    <col min="2312" max="2313" width="0" style="50" hidden="1" customWidth="1"/>
    <col min="2314" max="2560" width="9.140625" style="50"/>
    <col min="2561" max="2561" width="117.85546875" style="50" customWidth="1"/>
    <col min="2562" max="2562" width="9.140625" style="50"/>
    <col min="2563" max="2563" width="6.7109375" style="50" customWidth="1"/>
    <col min="2564" max="2564" width="6.140625" style="50" customWidth="1"/>
    <col min="2565" max="2565" width="16.85546875" style="50" customWidth="1"/>
    <col min="2566" max="2566" width="8.28515625" style="50" customWidth="1"/>
    <col min="2567" max="2567" width="19.42578125" style="50" customWidth="1"/>
    <col min="2568" max="2569" width="0" style="50" hidden="1" customWidth="1"/>
    <col min="2570" max="2816" width="9.140625" style="50"/>
    <col min="2817" max="2817" width="117.85546875" style="50" customWidth="1"/>
    <col min="2818" max="2818" width="9.140625" style="50"/>
    <col min="2819" max="2819" width="6.7109375" style="50" customWidth="1"/>
    <col min="2820" max="2820" width="6.140625" style="50" customWidth="1"/>
    <col min="2821" max="2821" width="16.85546875" style="50" customWidth="1"/>
    <col min="2822" max="2822" width="8.28515625" style="50" customWidth="1"/>
    <col min="2823" max="2823" width="19.42578125" style="50" customWidth="1"/>
    <col min="2824" max="2825" width="0" style="50" hidden="1" customWidth="1"/>
    <col min="2826" max="3072" width="9.140625" style="50"/>
    <col min="3073" max="3073" width="117.85546875" style="50" customWidth="1"/>
    <col min="3074" max="3074" width="9.140625" style="50"/>
    <col min="3075" max="3075" width="6.7109375" style="50" customWidth="1"/>
    <col min="3076" max="3076" width="6.140625" style="50" customWidth="1"/>
    <col min="3077" max="3077" width="16.85546875" style="50" customWidth="1"/>
    <col min="3078" max="3078" width="8.28515625" style="50" customWidth="1"/>
    <col min="3079" max="3079" width="19.42578125" style="50" customWidth="1"/>
    <col min="3080" max="3081" width="0" style="50" hidden="1" customWidth="1"/>
    <col min="3082" max="3328" width="9.140625" style="50"/>
    <col min="3329" max="3329" width="117.85546875" style="50" customWidth="1"/>
    <col min="3330" max="3330" width="9.140625" style="50"/>
    <col min="3331" max="3331" width="6.7109375" style="50" customWidth="1"/>
    <col min="3332" max="3332" width="6.140625" style="50" customWidth="1"/>
    <col min="3333" max="3333" width="16.85546875" style="50" customWidth="1"/>
    <col min="3334" max="3334" width="8.28515625" style="50" customWidth="1"/>
    <col min="3335" max="3335" width="19.42578125" style="50" customWidth="1"/>
    <col min="3336" max="3337" width="0" style="50" hidden="1" customWidth="1"/>
    <col min="3338" max="3584" width="9.140625" style="50"/>
    <col min="3585" max="3585" width="117.85546875" style="50" customWidth="1"/>
    <col min="3586" max="3586" width="9.140625" style="50"/>
    <col min="3587" max="3587" width="6.7109375" style="50" customWidth="1"/>
    <col min="3588" max="3588" width="6.140625" style="50" customWidth="1"/>
    <col min="3589" max="3589" width="16.85546875" style="50" customWidth="1"/>
    <col min="3590" max="3590" width="8.28515625" style="50" customWidth="1"/>
    <col min="3591" max="3591" width="19.42578125" style="50" customWidth="1"/>
    <col min="3592" max="3593" width="0" style="50" hidden="1" customWidth="1"/>
    <col min="3594" max="3840" width="9.140625" style="50"/>
    <col min="3841" max="3841" width="117.85546875" style="50" customWidth="1"/>
    <col min="3842" max="3842" width="9.140625" style="50"/>
    <col min="3843" max="3843" width="6.7109375" style="50" customWidth="1"/>
    <col min="3844" max="3844" width="6.140625" style="50" customWidth="1"/>
    <col min="3845" max="3845" width="16.85546875" style="50" customWidth="1"/>
    <col min="3846" max="3846" width="8.28515625" style="50" customWidth="1"/>
    <col min="3847" max="3847" width="19.42578125" style="50" customWidth="1"/>
    <col min="3848" max="3849" width="0" style="50" hidden="1" customWidth="1"/>
    <col min="3850" max="4096" width="9.140625" style="50"/>
    <col min="4097" max="4097" width="117.85546875" style="50" customWidth="1"/>
    <col min="4098" max="4098" width="9.140625" style="50"/>
    <col min="4099" max="4099" width="6.7109375" style="50" customWidth="1"/>
    <col min="4100" max="4100" width="6.140625" style="50" customWidth="1"/>
    <col min="4101" max="4101" width="16.85546875" style="50" customWidth="1"/>
    <col min="4102" max="4102" width="8.28515625" style="50" customWidth="1"/>
    <col min="4103" max="4103" width="19.42578125" style="50" customWidth="1"/>
    <col min="4104" max="4105" width="0" style="50" hidden="1" customWidth="1"/>
    <col min="4106" max="4352" width="9.140625" style="50"/>
    <col min="4353" max="4353" width="117.85546875" style="50" customWidth="1"/>
    <col min="4354" max="4354" width="9.140625" style="50"/>
    <col min="4355" max="4355" width="6.7109375" style="50" customWidth="1"/>
    <col min="4356" max="4356" width="6.140625" style="50" customWidth="1"/>
    <col min="4357" max="4357" width="16.85546875" style="50" customWidth="1"/>
    <col min="4358" max="4358" width="8.28515625" style="50" customWidth="1"/>
    <col min="4359" max="4359" width="19.42578125" style="50" customWidth="1"/>
    <col min="4360" max="4361" width="0" style="50" hidden="1" customWidth="1"/>
    <col min="4362" max="4608" width="9.140625" style="50"/>
    <col min="4609" max="4609" width="117.85546875" style="50" customWidth="1"/>
    <col min="4610" max="4610" width="9.140625" style="50"/>
    <col min="4611" max="4611" width="6.7109375" style="50" customWidth="1"/>
    <col min="4612" max="4612" width="6.140625" style="50" customWidth="1"/>
    <col min="4613" max="4613" width="16.85546875" style="50" customWidth="1"/>
    <col min="4614" max="4614" width="8.28515625" style="50" customWidth="1"/>
    <col min="4615" max="4615" width="19.42578125" style="50" customWidth="1"/>
    <col min="4616" max="4617" width="0" style="50" hidden="1" customWidth="1"/>
    <col min="4618" max="4864" width="9.140625" style="50"/>
    <col min="4865" max="4865" width="117.85546875" style="50" customWidth="1"/>
    <col min="4866" max="4866" width="9.140625" style="50"/>
    <col min="4867" max="4867" width="6.7109375" style="50" customWidth="1"/>
    <col min="4868" max="4868" width="6.140625" style="50" customWidth="1"/>
    <col min="4869" max="4869" width="16.85546875" style="50" customWidth="1"/>
    <col min="4870" max="4870" width="8.28515625" style="50" customWidth="1"/>
    <col min="4871" max="4871" width="19.42578125" style="50" customWidth="1"/>
    <col min="4872" max="4873" width="0" style="50" hidden="1" customWidth="1"/>
    <col min="4874" max="5120" width="9.140625" style="50"/>
    <col min="5121" max="5121" width="117.85546875" style="50" customWidth="1"/>
    <col min="5122" max="5122" width="9.140625" style="50"/>
    <col min="5123" max="5123" width="6.7109375" style="50" customWidth="1"/>
    <col min="5124" max="5124" width="6.140625" style="50" customWidth="1"/>
    <col min="5125" max="5125" width="16.85546875" style="50" customWidth="1"/>
    <col min="5126" max="5126" width="8.28515625" style="50" customWidth="1"/>
    <col min="5127" max="5127" width="19.42578125" style="50" customWidth="1"/>
    <col min="5128" max="5129" width="0" style="50" hidden="1" customWidth="1"/>
    <col min="5130" max="5376" width="9.140625" style="50"/>
    <col min="5377" max="5377" width="117.85546875" style="50" customWidth="1"/>
    <col min="5378" max="5378" width="9.140625" style="50"/>
    <col min="5379" max="5379" width="6.7109375" style="50" customWidth="1"/>
    <col min="5380" max="5380" width="6.140625" style="50" customWidth="1"/>
    <col min="5381" max="5381" width="16.85546875" style="50" customWidth="1"/>
    <col min="5382" max="5382" width="8.28515625" style="50" customWidth="1"/>
    <col min="5383" max="5383" width="19.42578125" style="50" customWidth="1"/>
    <col min="5384" max="5385" width="0" style="50" hidden="1" customWidth="1"/>
    <col min="5386" max="5632" width="9.140625" style="50"/>
    <col min="5633" max="5633" width="117.85546875" style="50" customWidth="1"/>
    <col min="5634" max="5634" width="9.140625" style="50"/>
    <col min="5635" max="5635" width="6.7109375" style="50" customWidth="1"/>
    <col min="5636" max="5636" width="6.140625" style="50" customWidth="1"/>
    <col min="5637" max="5637" width="16.85546875" style="50" customWidth="1"/>
    <col min="5638" max="5638" width="8.28515625" style="50" customWidth="1"/>
    <col min="5639" max="5639" width="19.42578125" style="50" customWidth="1"/>
    <col min="5640" max="5641" width="0" style="50" hidden="1" customWidth="1"/>
    <col min="5642" max="5888" width="9.140625" style="50"/>
    <col min="5889" max="5889" width="117.85546875" style="50" customWidth="1"/>
    <col min="5890" max="5890" width="9.140625" style="50"/>
    <col min="5891" max="5891" width="6.7109375" style="50" customWidth="1"/>
    <col min="5892" max="5892" width="6.140625" style="50" customWidth="1"/>
    <col min="5893" max="5893" width="16.85546875" style="50" customWidth="1"/>
    <col min="5894" max="5894" width="8.28515625" style="50" customWidth="1"/>
    <col min="5895" max="5895" width="19.42578125" style="50" customWidth="1"/>
    <col min="5896" max="5897" width="0" style="50" hidden="1" customWidth="1"/>
    <col min="5898" max="6144" width="9.140625" style="50"/>
    <col min="6145" max="6145" width="117.85546875" style="50" customWidth="1"/>
    <col min="6146" max="6146" width="9.140625" style="50"/>
    <col min="6147" max="6147" width="6.7109375" style="50" customWidth="1"/>
    <col min="6148" max="6148" width="6.140625" style="50" customWidth="1"/>
    <col min="6149" max="6149" width="16.85546875" style="50" customWidth="1"/>
    <col min="6150" max="6150" width="8.28515625" style="50" customWidth="1"/>
    <col min="6151" max="6151" width="19.42578125" style="50" customWidth="1"/>
    <col min="6152" max="6153" width="0" style="50" hidden="1" customWidth="1"/>
    <col min="6154" max="6400" width="9.140625" style="50"/>
    <col min="6401" max="6401" width="117.85546875" style="50" customWidth="1"/>
    <col min="6402" max="6402" width="9.140625" style="50"/>
    <col min="6403" max="6403" width="6.7109375" style="50" customWidth="1"/>
    <col min="6404" max="6404" width="6.140625" style="50" customWidth="1"/>
    <col min="6405" max="6405" width="16.85546875" style="50" customWidth="1"/>
    <col min="6406" max="6406" width="8.28515625" style="50" customWidth="1"/>
    <col min="6407" max="6407" width="19.42578125" style="50" customWidth="1"/>
    <col min="6408" max="6409" width="0" style="50" hidden="1" customWidth="1"/>
    <col min="6410" max="6656" width="9.140625" style="50"/>
    <col min="6657" max="6657" width="117.85546875" style="50" customWidth="1"/>
    <col min="6658" max="6658" width="9.140625" style="50"/>
    <col min="6659" max="6659" width="6.7109375" style="50" customWidth="1"/>
    <col min="6660" max="6660" width="6.140625" style="50" customWidth="1"/>
    <col min="6661" max="6661" width="16.85546875" style="50" customWidth="1"/>
    <col min="6662" max="6662" width="8.28515625" style="50" customWidth="1"/>
    <col min="6663" max="6663" width="19.42578125" style="50" customWidth="1"/>
    <col min="6664" max="6665" width="0" style="50" hidden="1" customWidth="1"/>
    <col min="6666" max="6912" width="9.140625" style="50"/>
    <col min="6913" max="6913" width="117.85546875" style="50" customWidth="1"/>
    <col min="6914" max="6914" width="9.140625" style="50"/>
    <col min="6915" max="6915" width="6.7109375" style="50" customWidth="1"/>
    <col min="6916" max="6916" width="6.140625" style="50" customWidth="1"/>
    <col min="6917" max="6917" width="16.85546875" style="50" customWidth="1"/>
    <col min="6918" max="6918" width="8.28515625" style="50" customWidth="1"/>
    <col min="6919" max="6919" width="19.42578125" style="50" customWidth="1"/>
    <col min="6920" max="6921" width="0" style="50" hidden="1" customWidth="1"/>
    <col min="6922" max="7168" width="9.140625" style="50"/>
    <col min="7169" max="7169" width="117.85546875" style="50" customWidth="1"/>
    <col min="7170" max="7170" width="9.140625" style="50"/>
    <col min="7171" max="7171" width="6.7109375" style="50" customWidth="1"/>
    <col min="7172" max="7172" width="6.140625" style="50" customWidth="1"/>
    <col min="7173" max="7173" width="16.85546875" style="50" customWidth="1"/>
    <col min="7174" max="7174" width="8.28515625" style="50" customWidth="1"/>
    <col min="7175" max="7175" width="19.42578125" style="50" customWidth="1"/>
    <col min="7176" max="7177" width="0" style="50" hidden="1" customWidth="1"/>
    <col min="7178" max="7424" width="9.140625" style="50"/>
    <col min="7425" max="7425" width="117.85546875" style="50" customWidth="1"/>
    <col min="7426" max="7426" width="9.140625" style="50"/>
    <col min="7427" max="7427" width="6.7109375" style="50" customWidth="1"/>
    <col min="7428" max="7428" width="6.140625" style="50" customWidth="1"/>
    <col min="7429" max="7429" width="16.85546875" style="50" customWidth="1"/>
    <col min="7430" max="7430" width="8.28515625" style="50" customWidth="1"/>
    <col min="7431" max="7431" width="19.42578125" style="50" customWidth="1"/>
    <col min="7432" max="7433" width="0" style="50" hidden="1" customWidth="1"/>
    <col min="7434" max="7680" width="9.140625" style="50"/>
    <col min="7681" max="7681" width="117.85546875" style="50" customWidth="1"/>
    <col min="7682" max="7682" width="9.140625" style="50"/>
    <col min="7683" max="7683" width="6.7109375" style="50" customWidth="1"/>
    <col min="7684" max="7684" width="6.140625" style="50" customWidth="1"/>
    <col min="7685" max="7685" width="16.85546875" style="50" customWidth="1"/>
    <col min="7686" max="7686" width="8.28515625" style="50" customWidth="1"/>
    <col min="7687" max="7687" width="19.42578125" style="50" customWidth="1"/>
    <col min="7688" max="7689" width="0" style="50" hidden="1" customWidth="1"/>
    <col min="7690" max="7936" width="9.140625" style="50"/>
    <col min="7937" max="7937" width="117.85546875" style="50" customWidth="1"/>
    <col min="7938" max="7938" width="9.140625" style="50"/>
    <col min="7939" max="7939" width="6.7109375" style="50" customWidth="1"/>
    <col min="7940" max="7940" width="6.140625" style="50" customWidth="1"/>
    <col min="7941" max="7941" width="16.85546875" style="50" customWidth="1"/>
    <col min="7942" max="7942" width="8.28515625" style="50" customWidth="1"/>
    <col min="7943" max="7943" width="19.42578125" style="50" customWidth="1"/>
    <col min="7944" max="7945" width="0" style="50" hidden="1" customWidth="1"/>
    <col min="7946" max="8192" width="9.140625" style="50"/>
    <col min="8193" max="8193" width="117.85546875" style="50" customWidth="1"/>
    <col min="8194" max="8194" width="9.140625" style="50"/>
    <col min="8195" max="8195" width="6.7109375" style="50" customWidth="1"/>
    <col min="8196" max="8196" width="6.140625" style="50" customWidth="1"/>
    <col min="8197" max="8197" width="16.85546875" style="50" customWidth="1"/>
    <col min="8198" max="8198" width="8.28515625" style="50" customWidth="1"/>
    <col min="8199" max="8199" width="19.42578125" style="50" customWidth="1"/>
    <col min="8200" max="8201" width="0" style="50" hidden="1" customWidth="1"/>
    <col min="8202" max="8448" width="9.140625" style="50"/>
    <col min="8449" max="8449" width="117.85546875" style="50" customWidth="1"/>
    <col min="8450" max="8450" width="9.140625" style="50"/>
    <col min="8451" max="8451" width="6.7109375" style="50" customWidth="1"/>
    <col min="8452" max="8452" width="6.140625" style="50" customWidth="1"/>
    <col min="8453" max="8453" width="16.85546875" style="50" customWidth="1"/>
    <col min="8454" max="8454" width="8.28515625" style="50" customWidth="1"/>
    <col min="8455" max="8455" width="19.42578125" style="50" customWidth="1"/>
    <col min="8456" max="8457" width="0" style="50" hidden="1" customWidth="1"/>
    <col min="8458" max="8704" width="9.140625" style="50"/>
    <col min="8705" max="8705" width="117.85546875" style="50" customWidth="1"/>
    <col min="8706" max="8706" width="9.140625" style="50"/>
    <col min="8707" max="8707" width="6.7109375" style="50" customWidth="1"/>
    <col min="8708" max="8708" width="6.140625" style="50" customWidth="1"/>
    <col min="8709" max="8709" width="16.85546875" style="50" customWidth="1"/>
    <col min="8710" max="8710" width="8.28515625" style="50" customWidth="1"/>
    <col min="8711" max="8711" width="19.42578125" style="50" customWidth="1"/>
    <col min="8712" max="8713" width="0" style="50" hidden="1" customWidth="1"/>
    <col min="8714" max="8960" width="9.140625" style="50"/>
    <col min="8961" max="8961" width="117.85546875" style="50" customWidth="1"/>
    <col min="8962" max="8962" width="9.140625" style="50"/>
    <col min="8963" max="8963" width="6.7109375" style="50" customWidth="1"/>
    <col min="8964" max="8964" width="6.140625" style="50" customWidth="1"/>
    <col min="8965" max="8965" width="16.85546875" style="50" customWidth="1"/>
    <col min="8966" max="8966" width="8.28515625" style="50" customWidth="1"/>
    <col min="8967" max="8967" width="19.42578125" style="50" customWidth="1"/>
    <col min="8968" max="8969" width="0" style="50" hidden="1" customWidth="1"/>
    <col min="8970" max="9216" width="9.140625" style="50"/>
    <col min="9217" max="9217" width="117.85546875" style="50" customWidth="1"/>
    <col min="9218" max="9218" width="9.140625" style="50"/>
    <col min="9219" max="9219" width="6.7109375" style="50" customWidth="1"/>
    <col min="9220" max="9220" width="6.140625" style="50" customWidth="1"/>
    <col min="9221" max="9221" width="16.85546875" style="50" customWidth="1"/>
    <col min="9222" max="9222" width="8.28515625" style="50" customWidth="1"/>
    <col min="9223" max="9223" width="19.42578125" style="50" customWidth="1"/>
    <col min="9224" max="9225" width="0" style="50" hidden="1" customWidth="1"/>
    <col min="9226" max="9472" width="9.140625" style="50"/>
    <col min="9473" max="9473" width="117.85546875" style="50" customWidth="1"/>
    <col min="9474" max="9474" width="9.140625" style="50"/>
    <col min="9475" max="9475" width="6.7109375" style="50" customWidth="1"/>
    <col min="9476" max="9476" width="6.140625" style="50" customWidth="1"/>
    <col min="9477" max="9477" width="16.85546875" style="50" customWidth="1"/>
    <col min="9478" max="9478" width="8.28515625" style="50" customWidth="1"/>
    <col min="9479" max="9479" width="19.42578125" style="50" customWidth="1"/>
    <col min="9480" max="9481" width="0" style="50" hidden="1" customWidth="1"/>
    <col min="9482" max="9728" width="9.140625" style="50"/>
    <col min="9729" max="9729" width="117.85546875" style="50" customWidth="1"/>
    <col min="9730" max="9730" width="9.140625" style="50"/>
    <col min="9731" max="9731" width="6.7109375" style="50" customWidth="1"/>
    <col min="9732" max="9732" width="6.140625" style="50" customWidth="1"/>
    <col min="9733" max="9733" width="16.85546875" style="50" customWidth="1"/>
    <col min="9734" max="9734" width="8.28515625" style="50" customWidth="1"/>
    <col min="9735" max="9735" width="19.42578125" style="50" customWidth="1"/>
    <col min="9736" max="9737" width="0" style="50" hidden="1" customWidth="1"/>
    <col min="9738" max="9984" width="9.140625" style="50"/>
    <col min="9985" max="9985" width="117.85546875" style="50" customWidth="1"/>
    <col min="9986" max="9986" width="9.140625" style="50"/>
    <col min="9987" max="9987" width="6.7109375" style="50" customWidth="1"/>
    <col min="9988" max="9988" width="6.140625" style="50" customWidth="1"/>
    <col min="9989" max="9989" width="16.85546875" style="50" customWidth="1"/>
    <col min="9990" max="9990" width="8.28515625" style="50" customWidth="1"/>
    <col min="9991" max="9991" width="19.42578125" style="50" customWidth="1"/>
    <col min="9992" max="9993" width="0" style="50" hidden="1" customWidth="1"/>
    <col min="9994" max="10240" width="9.140625" style="50"/>
    <col min="10241" max="10241" width="117.85546875" style="50" customWidth="1"/>
    <col min="10242" max="10242" width="9.140625" style="50"/>
    <col min="10243" max="10243" width="6.7109375" style="50" customWidth="1"/>
    <col min="10244" max="10244" width="6.140625" style="50" customWidth="1"/>
    <col min="10245" max="10245" width="16.85546875" style="50" customWidth="1"/>
    <col min="10246" max="10246" width="8.28515625" style="50" customWidth="1"/>
    <col min="10247" max="10247" width="19.42578125" style="50" customWidth="1"/>
    <col min="10248" max="10249" width="0" style="50" hidden="1" customWidth="1"/>
    <col min="10250" max="10496" width="9.140625" style="50"/>
    <col min="10497" max="10497" width="117.85546875" style="50" customWidth="1"/>
    <col min="10498" max="10498" width="9.140625" style="50"/>
    <col min="10499" max="10499" width="6.7109375" style="50" customWidth="1"/>
    <col min="10500" max="10500" width="6.140625" style="50" customWidth="1"/>
    <col min="10501" max="10501" width="16.85546875" style="50" customWidth="1"/>
    <col min="10502" max="10502" width="8.28515625" style="50" customWidth="1"/>
    <col min="10503" max="10503" width="19.42578125" style="50" customWidth="1"/>
    <col min="10504" max="10505" width="0" style="50" hidden="1" customWidth="1"/>
    <col min="10506" max="10752" width="9.140625" style="50"/>
    <col min="10753" max="10753" width="117.85546875" style="50" customWidth="1"/>
    <col min="10754" max="10754" width="9.140625" style="50"/>
    <col min="10755" max="10755" width="6.7109375" style="50" customWidth="1"/>
    <col min="10756" max="10756" width="6.140625" style="50" customWidth="1"/>
    <col min="10757" max="10757" width="16.85546875" style="50" customWidth="1"/>
    <col min="10758" max="10758" width="8.28515625" style="50" customWidth="1"/>
    <col min="10759" max="10759" width="19.42578125" style="50" customWidth="1"/>
    <col min="10760" max="10761" width="0" style="50" hidden="1" customWidth="1"/>
    <col min="10762" max="11008" width="9.140625" style="50"/>
    <col min="11009" max="11009" width="117.85546875" style="50" customWidth="1"/>
    <col min="11010" max="11010" width="9.140625" style="50"/>
    <col min="11011" max="11011" width="6.7109375" style="50" customWidth="1"/>
    <col min="11012" max="11012" width="6.140625" style="50" customWidth="1"/>
    <col min="11013" max="11013" width="16.85546875" style="50" customWidth="1"/>
    <col min="11014" max="11014" width="8.28515625" style="50" customWidth="1"/>
    <col min="11015" max="11015" width="19.42578125" style="50" customWidth="1"/>
    <col min="11016" max="11017" width="0" style="50" hidden="1" customWidth="1"/>
    <col min="11018" max="11264" width="9.140625" style="50"/>
    <col min="11265" max="11265" width="117.85546875" style="50" customWidth="1"/>
    <col min="11266" max="11266" width="9.140625" style="50"/>
    <col min="11267" max="11267" width="6.7109375" style="50" customWidth="1"/>
    <col min="11268" max="11268" width="6.140625" style="50" customWidth="1"/>
    <col min="11269" max="11269" width="16.85546875" style="50" customWidth="1"/>
    <col min="11270" max="11270" width="8.28515625" style="50" customWidth="1"/>
    <col min="11271" max="11271" width="19.42578125" style="50" customWidth="1"/>
    <col min="11272" max="11273" width="0" style="50" hidden="1" customWidth="1"/>
    <col min="11274" max="11520" width="9.140625" style="50"/>
    <col min="11521" max="11521" width="117.85546875" style="50" customWidth="1"/>
    <col min="11522" max="11522" width="9.140625" style="50"/>
    <col min="11523" max="11523" width="6.7109375" style="50" customWidth="1"/>
    <col min="11524" max="11524" width="6.140625" style="50" customWidth="1"/>
    <col min="11525" max="11525" width="16.85546875" style="50" customWidth="1"/>
    <col min="11526" max="11526" width="8.28515625" style="50" customWidth="1"/>
    <col min="11527" max="11527" width="19.42578125" style="50" customWidth="1"/>
    <col min="11528" max="11529" width="0" style="50" hidden="1" customWidth="1"/>
    <col min="11530" max="11776" width="9.140625" style="50"/>
    <col min="11777" max="11777" width="117.85546875" style="50" customWidth="1"/>
    <col min="11778" max="11778" width="9.140625" style="50"/>
    <col min="11779" max="11779" width="6.7109375" style="50" customWidth="1"/>
    <col min="11780" max="11780" width="6.140625" style="50" customWidth="1"/>
    <col min="11781" max="11781" width="16.85546875" style="50" customWidth="1"/>
    <col min="11782" max="11782" width="8.28515625" style="50" customWidth="1"/>
    <col min="11783" max="11783" width="19.42578125" style="50" customWidth="1"/>
    <col min="11784" max="11785" width="0" style="50" hidden="1" customWidth="1"/>
    <col min="11786" max="12032" width="9.140625" style="50"/>
    <col min="12033" max="12033" width="117.85546875" style="50" customWidth="1"/>
    <col min="12034" max="12034" width="9.140625" style="50"/>
    <col min="12035" max="12035" width="6.7109375" style="50" customWidth="1"/>
    <col min="12036" max="12036" width="6.140625" style="50" customWidth="1"/>
    <col min="12037" max="12037" width="16.85546875" style="50" customWidth="1"/>
    <col min="12038" max="12038" width="8.28515625" style="50" customWidth="1"/>
    <col min="12039" max="12039" width="19.42578125" style="50" customWidth="1"/>
    <col min="12040" max="12041" width="0" style="50" hidden="1" customWidth="1"/>
    <col min="12042" max="12288" width="9.140625" style="50"/>
    <col min="12289" max="12289" width="117.85546875" style="50" customWidth="1"/>
    <col min="12290" max="12290" width="9.140625" style="50"/>
    <col min="12291" max="12291" width="6.7109375" style="50" customWidth="1"/>
    <col min="12292" max="12292" width="6.140625" style="50" customWidth="1"/>
    <col min="12293" max="12293" width="16.85546875" style="50" customWidth="1"/>
    <col min="12294" max="12294" width="8.28515625" style="50" customWidth="1"/>
    <col min="12295" max="12295" width="19.42578125" style="50" customWidth="1"/>
    <col min="12296" max="12297" width="0" style="50" hidden="1" customWidth="1"/>
    <col min="12298" max="12544" width="9.140625" style="50"/>
    <col min="12545" max="12545" width="117.85546875" style="50" customWidth="1"/>
    <col min="12546" max="12546" width="9.140625" style="50"/>
    <col min="12547" max="12547" width="6.7109375" style="50" customWidth="1"/>
    <col min="12548" max="12548" width="6.140625" style="50" customWidth="1"/>
    <col min="12549" max="12549" width="16.85546875" style="50" customWidth="1"/>
    <col min="12550" max="12550" width="8.28515625" style="50" customWidth="1"/>
    <col min="12551" max="12551" width="19.42578125" style="50" customWidth="1"/>
    <col min="12552" max="12553" width="0" style="50" hidden="1" customWidth="1"/>
    <col min="12554" max="12800" width="9.140625" style="50"/>
    <col min="12801" max="12801" width="117.85546875" style="50" customWidth="1"/>
    <col min="12802" max="12802" width="9.140625" style="50"/>
    <col min="12803" max="12803" width="6.7109375" style="50" customWidth="1"/>
    <col min="12804" max="12804" width="6.140625" style="50" customWidth="1"/>
    <col min="12805" max="12805" width="16.85546875" style="50" customWidth="1"/>
    <col min="12806" max="12806" width="8.28515625" style="50" customWidth="1"/>
    <col min="12807" max="12807" width="19.42578125" style="50" customWidth="1"/>
    <col min="12808" max="12809" width="0" style="50" hidden="1" customWidth="1"/>
    <col min="12810" max="13056" width="9.140625" style="50"/>
    <col min="13057" max="13057" width="117.85546875" style="50" customWidth="1"/>
    <col min="13058" max="13058" width="9.140625" style="50"/>
    <col min="13059" max="13059" width="6.7109375" style="50" customWidth="1"/>
    <col min="13060" max="13060" width="6.140625" style="50" customWidth="1"/>
    <col min="13061" max="13061" width="16.85546875" style="50" customWidth="1"/>
    <col min="13062" max="13062" width="8.28515625" style="50" customWidth="1"/>
    <col min="13063" max="13063" width="19.42578125" style="50" customWidth="1"/>
    <col min="13064" max="13065" width="0" style="50" hidden="1" customWidth="1"/>
    <col min="13066" max="13312" width="9.140625" style="50"/>
    <col min="13313" max="13313" width="117.85546875" style="50" customWidth="1"/>
    <col min="13314" max="13314" width="9.140625" style="50"/>
    <col min="13315" max="13315" width="6.7109375" style="50" customWidth="1"/>
    <col min="13316" max="13316" width="6.140625" style="50" customWidth="1"/>
    <col min="13317" max="13317" width="16.85546875" style="50" customWidth="1"/>
    <col min="13318" max="13318" width="8.28515625" style="50" customWidth="1"/>
    <col min="13319" max="13319" width="19.42578125" style="50" customWidth="1"/>
    <col min="13320" max="13321" width="0" style="50" hidden="1" customWidth="1"/>
    <col min="13322" max="13568" width="9.140625" style="50"/>
    <col min="13569" max="13569" width="117.85546875" style="50" customWidth="1"/>
    <col min="13570" max="13570" width="9.140625" style="50"/>
    <col min="13571" max="13571" width="6.7109375" style="50" customWidth="1"/>
    <col min="13572" max="13572" width="6.140625" style="50" customWidth="1"/>
    <col min="13573" max="13573" width="16.85546875" style="50" customWidth="1"/>
    <col min="13574" max="13574" width="8.28515625" style="50" customWidth="1"/>
    <col min="13575" max="13575" width="19.42578125" style="50" customWidth="1"/>
    <col min="13576" max="13577" width="0" style="50" hidden="1" customWidth="1"/>
    <col min="13578" max="13824" width="9.140625" style="50"/>
    <col min="13825" max="13825" width="117.85546875" style="50" customWidth="1"/>
    <col min="13826" max="13826" width="9.140625" style="50"/>
    <col min="13827" max="13827" width="6.7109375" style="50" customWidth="1"/>
    <col min="13828" max="13828" width="6.140625" style="50" customWidth="1"/>
    <col min="13829" max="13829" width="16.85546875" style="50" customWidth="1"/>
    <col min="13830" max="13830" width="8.28515625" style="50" customWidth="1"/>
    <col min="13831" max="13831" width="19.42578125" style="50" customWidth="1"/>
    <col min="13832" max="13833" width="0" style="50" hidden="1" customWidth="1"/>
    <col min="13834" max="14080" width="9.140625" style="50"/>
    <col min="14081" max="14081" width="117.85546875" style="50" customWidth="1"/>
    <col min="14082" max="14082" width="9.140625" style="50"/>
    <col min="14083" max="14083" width="6.7109375" style="50" customWidth="1"/>
    <col min="14084" max="14084" width="6.140625" style="50" customWidth="1"/>
    <col min="14085" max="14085" width="16.85546875" style="50" customWidth="1"/>
    <col min="14086" max="14086" width="8.28515625" style="50" customWidth="1"/>
    <col min="14087" max="14087" width="19.42578125" style="50" customWidth="1"/>
    <col min="14088" max="14089" width="0" style="50" hidden="1" customWidth="1"/>
    <col min="14090" max="14336" width="9.140625" style="50"/>
    <col min="14337" max="14337" width="117.85546875" style="50" customWidth="1"/>
    <col min="14338" max="14338" width="9.140625" style="50"/>
    <col min="14339" max="14339" width="6.7109375" style="50" customWidth="1"/>
    <col min="14340" max="14340" width="6.140625" style="50" customWidth="1"/>
    <col min="14341" max="14341" width="16.85546875" style="50" customWidth="1"/>
    <col min="14342" max="14342" width="8.28515625" style="50" customWidth="1"/>
    <col min="14343" max="14343" width="19.42578125" style="50" customWidth="1"/>
    <col min="14344" max="14345" width="0" style="50" hidden="1" customWidth="1"/>
    <col min="14346" max="14592" width="9.140625" style="50"/>
    <col min="14593" max="14593" width="117.85546875" style="50" customWidth="1"/>
    <col min="14594" max="14594" width="9.140625" style="50"/>
    <col min="14595" max="14595" width="6.7109375" style="50" customWidth="1"/>
    <col min="14596" max="14596" width="6.140625" style="50" customWidth="1"/>
    <col min="14597" max="14597" width="16.85546875" style="50" customWidth="1"/>
    <col min="14598" max="14598" width="8.28515625" style="50" customWidth="1"/>
    <col min="14599" max="14599" width="19.42578125" style="50" customWidth="1"/>
    <col min="14600" max="14601" width="0" style="50" hidden="1" customWidth="1"/>
    <col min="14602" max="14848" width="9.140625" style="50"/>
    <col min="14849" max="14849" width="117.85546875" style="50" customWidth="1"/>
    <col min="14850" max="14850" width="9.140625" style="50"/>
    <col min="14851" max="14851" width="6.7109375" style="50" customWidth="1"/>
    <col min="14852" max="14852" width="6.140625" style="50" customWidth="1"/>
    <col min="14853" max="14853" width="16.85546875" style="50" customWidth="1"/>
    <col min="14854" max="14854" width="8.28515625" style="50" customWidth="1"/>
    <col min="14855" max="14855" width="19.42578125" style="50" customWidth="1"/>
    <col min="14856" max="14857" width="0" style="50" hidden="1" customWidth="1"/>
    <col min="14858" max="15104" width="9.140625" style="50"/>
    <col min="15105" max="15105" width="117.85546875" style="50" customWidth="1"/>
    <col min="15106" max="15106" width="9.140625" style="50"/>
    <col min="15107" max="15107" width="6.7109375" style="50" customWidth="1"/>
    <col min="15108" max="15108" width="6.140625" style="50" customWidth="1"/>
    <col min="15109" max="15109" width="16.85546875" style="50" customWidth="1"/>
    <col min="15110" max="15110" width="8.28515625" style="50" customWidth="1"/>
    <col min="15111" max="15111" width="19.42578125" style="50" customWidth="1"/>
    <col min="15112" max="15113" width="0" style="50" hidden="1" customWidth="1"/>
    <col min="15114" max="15360" width="9.140625" style="50"/>
    <col min="15361" max="15361" width="117.85546875" style="50" customWidth="1"/>
    <col min="15362" max="15362" width="9.140625" style="50"/>
    <col min="15363" max="15363" width="6.7109375" style="50" customWidth="1"/>
    <col min="15364" max="15364" width="6.140625" style="50" customWidth="1"/>
    <col min="15365" max="15365" width="16.85546875" style="50" customWidth="1"/>
    <col min="15366" max="15366" width="8.28515625" style="50" customWidth="1"/>
    <col min="15367" max="15367" width="19.42578125" style="50" customWidth="1"/>
    <col min="15368" max="15369" width="0" style="50" hidden="1" customWidth="1"/>
    <col min="15370" max="15616" width="9.140625" style="50"/>
    <col min="15617" max="15617" width="117.85546875" style="50" customWidth="1"/>
    <col min="15618" max="15618" width="9.140625" style="50"/>
    <col min="15619" max="15619" width="6.7109375" style="50" customWidth="1"/>
    <col min="15620" max="15620" width="6.140625" style="50" customWidth="1"/>
    <col min="15621" max="15621" width="16.85546875" style="50" customWidth="1"/>
    <col min="15622" max="15622" width="8.28515625" style="50" customWidth="1"/>
    <col min="15623" max="15623" width="19.42578125" style="50" customWidth="1"/>
    <col min="15624" max="15625" width="0" style="50" hidden="1" customWidth="1"/>
    <col min="15626" max="15872" width="9.140625" style="50"/>
    <col min="15873" max="15873" width="117.85546875" style="50" customWidth="1"/>
    <col min="15874" max="15874" width="9.140625" style="50"/>
    <col min="15875" max="15875" width="6.7109375" style="50" customWidth="1"/>
    <col min="15876" max="15876" width="6.140625" style="50" customWidth="1"/>
    <col min="15877" max="15877" width="16.85546875" style="50" customWidth="1"/>
    <col min="15878" max="15878" width="8.28515625" style="50" customWidth="1"/>
    <col min="15879" max="15879" width="19.42578125" style="50" customWidth="1"/>
    <col min="15880" max="15881" width="0" style="50" hidden="1" customWidth="1"/>
    <col min="15882" max="16128" width="9.140625" style="50"/>
    <col min="16129" max="16129" width="117.85546875" style="50" customWidth="1"/>
    <col min="16130" max="16130" width="9.140625" style="50"/>
    <col min="16131" max="16131" width="6.7109375" style="50" customWidth="1"/>
    <col min="16132" max="16132" width="6.140625" style="50" customWidth="1"/>
    <col min="16133" max="16133" width="16.85546875" style="50" customWidth="1"/>
    <col min="16134" max="16134" width="8.28515625" style="50" customWidth="1"/>
    <col min="16135" max="16135" width="19.42578125" style="50" customWidth="1"/>
    <col min="16136" max="16137" width="0" style="50" hidden="1" customWidth="1"/>
    <col min="16138" max="16384" width="9.140625" style="50"/>
  </cols>
  <sheetData>
    <row r="1" spans="1:10" ht="15" hidden="1" customHeight="1" outlineLevel="1" x14ac:dyDescent="0.25">
      <c r="G1" s="51">
        <v>1111881654.8299999</v>
      </c>
    </row>
    <row r="2" spans="1:10" hidden="1" outlineLevel="1" x14ac:dyDescent="0.25">
      <c r="G2" s="51">
        <f>G1-G8</f>
        <v>43819877.810000062</v>
      </c>
    </row>
    <row r="3" spans="1:10" hidden="1" outlineLevel="1" x14ac:dyDescent="0.25">
      <c r="A3" s="50" t="s">
        <v>91</v>
      </c>
    </row>
    <row r="4" spans="1:10" ht="42.2" customHeight="1" collapsed="1" x14ac:dyDescent="0.25">
      <c r="A4" s="112" t="s">
        <v>337</v>
      </c>
      <c r="B4" s="112"/>
      <c r="C4" s="112"/>
      <c r="D4" s="112"/>
      <c r="E4" s="112"/>
      <c r="F4" s="112"/>
      <c r="G4" s="112"/>
    </row>
    <row r="5" spans="1:10" ht="38.25" customHeight="1" x14ac:dyDescent="0.25">
      <c r="A5" s="113" t="s">
        <v>402</v>
      </c>
      <c r="B5" s="113"/>
      <c r="C5" s="113"/>
      <c r="D5" s="113"/>
      <c r="E5" s="113"/>
      <c r="F5" s="113"/>
      <c r="G5" s="113"/>
    </row>
    <row r="6" spans="1:10" ht="18" customHeight="1" x14ac:dyDescent="0.25">
      <c r="A6" s="114" t="s">
        <v>89</v>
      </c>
      <c r="B6" s="114"/>
      <c r="C6" s="114"/>
      <c r="D6" s="114"/>
      <c r="E6" s="114"/>
      <c r="F6" s="114"/>
      <c r="G6" s="114"/>
    </row>
    <row r="7" spans="1:10" ht="22.5" customHeight="1" x14ac:dyDescent="0.25">
      <c r="A7" s="52" t="s">
        <v>92</v>
      </c>
      <c r="B7" s="52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3" t="s">
        <v>2</v>
      </c>
      <c r="H7" s="54"/>
      <c r="I7" s="54"/>
    </row>
    <row r="8" spans="1:10" ht="19.5" customHeight="1" x14ac:dyDescent="0.25">
      <c r="A8" s="55" t="s">
        <v>98</v>
      </c>
      <c r="B8" s="52" t="s">
        <v>91</v>
      </c>
      <c r="C8" s="52" t="s">
        <v>91</v>
      </c>
      <c r="D8" s="52" t="s">
        <v>91</v>
      </c>
      <c r="E8" s="52" t="s">
        <v>91</v>
      </c>
      <c r="F8" s="52" t="s">
        <v>91</v>
      </c>
      <c r="G8" s="74">
        <f>G9+G20+G172+G181</f>
        <v>1068061777.0199999</v>
      </c>
      <c r="H8" s="56"/>
      <c r="I8" s="56"/>
      <c r="J8" s="56"/>
    </row>
    <row r="9" spans="1:10" ht="16.5" customHeight="1" x14ac:dyDescent="0.25">
      <c r="A9" s="57" t="s">
        <v>99</v>
      </c>
      <c r="B9" s="58" t="s">
        <v>100</v>
      </c>
      <c r="C9" s="58" t="s">
        <v>91</v>
      </c>
      <c r="D9" s="58" t="s">
        <v>91</v>
      </c>
      <c r="E9" s="58" t="s">
        <v>91</v>
      </c>
      <c r="F9" s="58" t="s">
        <v>91</v>
      </c>
      <c r="G9" s="119">
        <f>G10</f>
        <v>4011658.05</v>
      </c>
      <c r="H9" s="56"/>
      <c r="I9" s="56"/>
      <c r="J9" s="56"/>
    </row>
    <row r="10" spans="1:10" x14ac:dyDescent="0.25">
      <c r="A10" s="59" t="s">
        <v>101</v>
      </c>
      <c r="B10" s="60" t="s">
        <v>100</v>
      </c>
      <c r="C10" s="60" t="s">
        <v>102</v>
      </c>
      <c r="D10" s="60" t="s">
        <v>91</v>
      </c>
      <c r="E10" s="60" t="s">
        <v>91</v>
      </c>
      <c r="F10" s="60" t="s">
        <v>91</v>
      </c>
      <c r="G10" s="81">
        <f>G11</f>
        <v>4011658.05</v>
      </c>
      <c r="H10" s="56"/>
      <c r="I10" s="56"/>
      <c r="J10" s="56"/>
    </row>
    <row r="11" spans="1:10" ht="25.5" x14ac:dyDescent="0.25">
      <c r="A11" s="59" t="s">
        <v>103</v>
      </c>
      <c r="B11" s="60" t="s">
        <v>100</v>
      </c>
      <c r="C11" s="60" t="s">
        <v>102</v>
      </c>
      <c r="D11" s="60" t="s">
        <v>104</v>
      </c>
      <c r="E11" s="60" t="s">
        <v>91</v>
      </c>
      <c r="F11" s="60" t="s">
        <v>91</v>
      </c>
      <c r="G11" s="81">
        <f>G12</f>
        <v>4011658.05</v>
      </c>
      <c r="H11" s="56"/>
      <c r="I11" s="56"/>
      <c r="J11" s="56"/>
    </row>
    <row r="12" spans="1:10" x14ac:dyDescent="0.25">
      <c r="A12" s="59" t="s">
        <v>105</v>
      </c>
      <c r="B12" s="60" t="s">
        <v>100</v>
      </c>
      <c r="C12" s="60" t="s">
        <v>102</v>
      </c>
      <c r="D12" s="60" t="s">
        <v>104</v>
      </c>
      <c r="E12" s="60" t="s">
        <v>106</v>
      </c>
      <c r="F12" s="60" t="s">
        <v>91</v>
      </c>
      <c r="G12" s="81">
        <f>G13</f>
        <v>4011658.05</v>
      </c>
      <c r="H12" s="56"/>
      <c r="I12" s="56"/>
      <c r="J12" s="56"/>
    </row>
    <row r="13" spans="1:10" x14ac:dyDescent="0.25">
      <c r="A13" s="59" t="s">
        <v>107</v>
      </c>
      <c r="B13" s="60" t="s">
        <v>100</v>
      </c>
      <c r="C13" s="60" t="s">
        <v>102</v>
      </c>
      <c r="D13" s="60" t="s">
        <v>104</v>
      </c>
      <c r="E13" s="60" t="s">
        <v>108</v>
      </c>
      <c r="F13" s="60" t="s">
        <v>91</v>
      </c>
      <c r="G13" s="81">
        <f>G14+G17</f>
        <v>4011658.05</v>
      </c>
      <c r="H13" s="56"/>
      <c r="I13" s="56"/>
      <c r="J13" s="56"/>
    </row>
    <row r="14" spans="1:10" x14ac:dyDescent="0.25">
      <c r="A14" s="61" t="s">
        <v>109</v>
      </c>
      <c r="B14" s="62" t="s">
        <v>100</v>
      </c>
      <c r="C14" s="62" t="s">
        <v>102</v>
      </c>
      <c r="D14" s="62" t="s">
        <v>104</v>
      </c>
      <c r="E14" s="62" t="s">
        <v>110</v>
      </c>
      <c r="F14" s="62" t="s">
        <v>91</v>
      </c>
      <c r="G14" s="83">
        <f>G15+G16</f>
        <v>3802704.05</v>
      </c>
      <c r="H14" s="56"/>
      <c r="I14" s="56"/>
      <c r="J14" s="56"/>
    </row>
    <row r="15" spans="1:10" x14ac:dyDescent="0.25">
      <c r="A15" s="63" t="s">
        <v>111</v>
      </c>
      <c r="B15" s="64" t="s">
        <v>100</v>
      </c>
      <c r="C15" s="64" t="s">
        <v>102</v>
      </c>
      <c r="D15" s="64" t="s">
        <v>104</v>
      </c>
      <c r="E15" s="64" t="s">
        <v>110</v>
      </c>
      <c r="F15" s="64" t="s">
        <v>112</v>
      </c>
      <c r="G15" s="84">
        <v>3750954.05</v>
      </c>
      <c r="H15" s="56"/>
      <c r="I15" s="56"/>
      <c r="J15" s="56"/>
    </row>
    <row r="16" spans="1:10" x14ac:dyDescent="0.25">
      <c r="A16" s="63" t="s">
        <v>113</v>
      </c>
      <c r="B16" s="64" t="s">
        <v>100</v>
      </c>
      <c r="C16" s="64" t="s">
        <v>102</v>
      </c>
      <c r="D16" s="64" t="s">
        <v>104</v>
      </c>
      <c r="E16" s="64" t="s">
        <v>110</v>
      </c>
      <c r="F16" s="64" t="s">
        <v>114</v>
      </c>
      <c r="G16" s="84">
        <v>51750</v>
      </c>
      <c r="H16" s="56"/>
      <c r="I16" s="56"/>
      <c r="J16" s="56"/>
    </row>
    <row r="17" spans="1:10" x14ac:dyDescent="0.25">
      <c r="A17" s="61" t="s">
        <v>115</v>
      </c>
      <c r="B17" s="62" t="s">
        <v>100</v>
      </c>
      <c r="C17" s="62" t="s">
        <v>102</v>
      </c>
      <c r="D17" s="62" t="s">
        <v>104</v>
      </c>
      <c r="E17" s="62" t="s">
        <v>116</v>
      </c>
      <c r="F17" s="62" t="s">
        <v>91</v>
      </c>
      <c r="G17" s="83">
        <f>G18+G19</f>
        <v>208954</v>
      </c>
      <c r="H17" s="56"/>
      <c r="I17" s="56"/>
      <c r="J17" s="56"/>
    </row>
    <row r="18" spans="1:10" x14ac:dyDescent="0.25">
      <c r="A18" s="63" t="s">
        <v>111</v>
      </c>
      <c r="B18" s="64" t="s">
        <v>100</v>
      </c>
      <c r="C18" s="64" t="s">
        <v>102</v>
      </c>
      <c r="D18" s="64" t="s">
        <v>104</v>
      </c>
      <c r="E18" s="64" t="s">
        <v>116</v>
      </c>
      <c r="F18" s="64" t="s">
        <v>112</v>
      </c>
      <c r="G18" s="84">
        <v>150054</v>
      </c>
      <c r="H18" s="56"/>
      <c r="I18" s="56"/>
      <c r="J18" s="56"/>
    </row>
    <row r="19" spans="1:10" x14ac:dyDescent="0.25">
      <c r="A19" s="63" t="s">
        <v>113</v>
      </c>
      <c r="B19" s="64" t="s">
        <v>100</v>
      </c>
      <c r="C19" s="64" t="s">
        <v>102</v>
      </c>
      <c r="D19" s="64" t="s">
        <v>104</v>
      </c>
      <c r="E19" s="64" t="s">
        <v>116</v>
      </c>
      <c r="F19" s="64" t="s">
        <v>114</v>
      </c>
      <c r="G19" s="84">
        <v>58900</v>
      </c>
      <c r="H19" s="56"/>
      <c r="I19" s="56"/>
      <c r="J19" s="56"/>
    </row>
    <row r="20" spans="1:10" ht="36" customHeight="1" x14ac:dyDescent="0.25">
      <c r="A20" s="57" t="s">
        <v>117</v>
      </c>
      <c r="B20" s="58" t="s">
        <v>100</v>
      </c>
      <c r="C20" s="58" t="s">
        <v>91</v>
      </c>
      <c r="D20" s="58" t="s">
        <v>91</v>
      </c>
      <c r="E20" s="58" t="s">
        <v>91</v>
      </c>
      <c r="F20" s="58" t="s">
        <v>91</v>
      </c>
      <c r="G20" s="119">
        <f>G21+G66+G81+G100+G125+G160+G166+G115+G120+G155</f>
        <v>605693758.03999996</v>
      </c>
      <c r="H20" s="65"/>
      <c r="I20" s="56"/>
      <c r="J20" s="65"/>
    </row>
    <row r="21" spans="1:10" x14ac:dyDescent="0.25">
      <c r="A21" s="59" t="s">
        <v>101</v>
      </c>
      <c r="B21" s="60" t="s">
        <v>100</v>
      </c>
      <c r="C21" s="60" t="s">
        <v>102</v>
      </c>
      <c r="D21" s="60" t="s">
        <v>91</v>
      </c>
      <c r="E21" s="60" t="s">
        <v>91</v>
      </c>
      <c r="F21" s="60" t="s">
        <v>91</v>
      </c>
      <c r="G21" s="81">
        <f>G22+G27+G40+G43</f>
        <v>167596618.66000003</v>
      </c>
      <c r="H21" s="65"/>
      <c r="I21" s="65"/>
      <c r="J21" s="65"/>
    </row>
    <row r="22" spans="1:10" ht="14.25" customHeight="1" x14ac:dyDescent="0.25">
      <c r="A22" s="59" t="s">
        <v>118</v>
      </c>
      <c r="B22" s="60" t="s">
        <v>100</v>
      </c>
      <c r="C22" s="60" t="s">
        <v>102</v>
      </c>
      <c r="D22" s="60" t="s">
        <v>119</v>
      </c>
      <c r="E22" s="60" t="s">
        <v>91</v>
      </c>
      <c r="F22" s="60" t="s">
        <v>91</v>
      </c>
      <c r="G22" s="81">
        <f>G23</f>
        <v>6324639.8399999999</v>
      </c>
      <c r="H22" s="65"/>
      <c r="I22" s="65"/>
      <c r="J22" s="65"/>
    </row>
    <row r="23" spans="1:10" x14ac:dyDescent="0.25">
      <c r="A23" s="59" t="s">
        <v>105</v>
      </c>
      <c r="B23" s="60" t="s">
        <v>100</v>
      </c>
      <c r="C23" s="60" t="s">
        <v>102</v>
      </c>
      <c r="D23" s="60" t="s">
        <v>119</v>
      </c>
      <c r="E23" s="60" t="s">
        <v>106</v>
      </c>
      <c r="F23" s="60" t="s">
        <v>91</v>
      </c>
      <c r="G23" s="81">
        <f>G24</f>
        <v>6324639.8399999999</v>
      </c>
      <c r="H23" s="65"/>
      <c r="I23" s="65"/>
      <c r="J23" s="65"/>
    </row>
    <row r="24" spans="1:10" x14ac:dyDescent="0.25">
      <c r="A24" s="59" t="s">
        <v>107</v>
      </c>
      <c r="B24" s="60" t="s">
        <v>100</v>
      </c>
      <c r="C24" s="60" t="s">
        <v>102</v>
      </c>
      <c r="D24" s="60" t="s">
        <v>119</v>
      </c>
      <c r="E24" s="60" t="s">
        <v>108</v>
      </c>
      <c r="F24" s="60" t="s">
        <v>91</v>
      </c>
      <c r="G24" s="81">
        <f>G25</f>
        <v>6324639.8399999999</v>
      </c>
      <c r="H24" s="65"/>
      <c r="I24" s="65"/>
      <c r="J24" s="65"/>
    </row>
    <row r="25" spans="1:10" x14ac:dyDescent="0.25">
      <c r="A25" s="61" t="s">
        <v>120</v>
      </c>
      <c r="B25" s="62" t="s">
        <v>100</v>
      </c>
      <c r="C25" s="62" t="s">
        <v>102</v>
      </c>
      <c r="D25" s="62" t="s">
        <v>119</v>
      </c>
      <c r="E25" s="62" t="s">
        <v>121</v>
      </c>
      <c r="F25" s="62" t="s">
        <v>91</v>
      </c>
      <c r="G25" s="83">
        <f>G26</f>
        <v>6324639.8399999999</v>
      </c>
      <c r="H25" s="65"/>
      <c r="I25" s="65"/>
      <c r="J25" s="65"/>
    </row>
    <row r="26" spans="1:10" x14ac:dyDescent="0.25">
      <c r="A26" s="63" t="s">
        <v>111</v>
      </c>
      <c r="B26" s="64" t="s">
        <v>100</v>
      </c>
      <c r="C26" s="64" t="s">
        <v>102</v>
      </c>
      <c r="D26" s="64" t="s">
        <v>119</v>
      </c>
      <c r="E26" s="64" t="s">
        <v>121</v>
      </c>
      <c r="F26" s="64" t="s">
        <v>112</v>
      </c>
      <c r="G26" s="84">
        <v>6324639.8399999999</v>
      </c>
      <c r="H26" s="65"/>
      <c r="I26" s="65"/>
      <c r="J26" s="65"/>
    </row>
    <row r="27" spans="1:10" ht="25.5" x14ac:dyDescent="0.25">
      <c r="A27" s="59" t="s">
        <v>122</v>
      </c>
      <c r="B27" s="60" t="s">
        <v>100</v>
      </c>
      <c r="C27" s="60" t="s">
        <v>102</v>
      </c>
      <c r="D27" s="60" t="s">
        <v>123</v>
      </c>
      <c r="E27" s="60" t="s">
        <v>91</v>
      </c>
      <c r="F27" s="60" t="s">
        <v>91</v>
      </c>
      <c r="G27" s="81">
        <f>G28+G33</f>
        <v>141930268.85000002</v>
      </c>
      <c r="H27" s="65"/>
      <c r="I27" s="65"/>
      <c r="J27" s="65"/>
    </row>
    <row r="28" spans="1:10" x14ac:dyDescent="0.25">
      <c r="A28" s="59" t="s">
        <v>124</v>
      </c>
      <c r="B28" s="60" t="s">
        <v>100</v>
      </c>
      <c r="C28" s="60" t="s">
        <v>102</v>
      </c>
      <c r="D28" s="60" t="s">
        <v>123</v>
      </c>
      <c r="E28" s="60" t="s">
        <v>125</v>
      </c>
      <c r="F28" s="60" t="s">
        <v>91</v>
      </c>
      <c r="G28" s="81">
        <f>G29</f>
        <v>186428</v>
      </c>
      <c r="H28" s="65"/>
      <c r="I28" s="65"/>
      <c r="J28" s="65"/>
    </row>
    <row r="29" spans="1:10" x14ac:dyDescent="0.25">
      <c r="A29" s="59" t="s">
        <v>126</v>
      </c>
      <c r="B29" s="60" t="s">
        <v>100</v>
      </c>
      <c r="C29" s="60" t="s">
        <v>102</v>
      </c>
      <c r="D29" s="60" t="s">
        <v>123</v>
      </c>
      <c r="E29" s="60" t="s">
        <v>127</v>
      </c>
      <c r="F29" s="60" t="s">
        <v>91</v>
      </c>
      <c r="G29" s="81">
        <f>G30</f>
        <v>186428</v>
      </c>
      <c r="H29" s="65"/>
      <c r="I29" s="65"/>
      <c r="J29" s="65"/>
    </row>
    <row r="30" spans="1:10" x14ac:dyDescent="0.25">
      <c r="A30" s="61" t="s">
        <v>128</v>
      </c>
      <c r="B30" s="62" t="s">
        <v>100</v>
      </c>
      <c r="C30" s="62" t="s">
        <v>102</v>
      </c>
      <c r="D30" s="62" t="s">
        <v>123</v>
      </c>
      <c r="E30" s="62" t="s">
        <v>129</v>
      </c>
      <c r="F30" s="62" t="s">
        <v>91</v>
      </c>
      <c r="G30" s="83">
        <f>G31+G32</f>
        <v>186428</v>
      </c>
      <c r="H30" s="65"/>
      <c r="I30" s="65"/>
      <c r="J30" s="65"/>
    </row>
    <row r="31" spans="1:10" x14ac:dyDescent="0.25">
      <c r="A31" s="63" t="s">
        <v>111</v>
      </c>
      <c r="B31" s="64" t="s">
        <v>100</v>
      </c>
      <c r="C31" s="64" t="s">
        <v>102</v>
      </c>
      <c r="D31" s="64" t="s">
        <v>123</v>
      </c>
      <c r="E31" s="64" t="s">
        <v>129</v>
      </c>
      <c r="F31" s="64" t="s">
        <v>112</v>
      </c>
      <c r="G31" s="84">
        <v>112929</v>
      </c>
      <c r="H31" s="65"/>
      <c r="I31" s="65"/>
      <c r="J31" s="65"/>
    </row>
    <row r="32" spans="1:10" x14ac:dyDescent="0.25">
      <c r="A32" s="63" t="s">
        <v>113</v>
      </c>
      <c r="B32" s="64" t="s">
        <v>100</v>
      </c>
      <c r="C32" s="64" t="s">
        <v>102</v>
      </c>
      <c r="D32" s="64" t="s">
        <v>123</v>
      </c>
      <c r="E32" s="64" t="s">
        <v>129</v>
      </c>
      <c r="F32" s="64" t="s">
        <v>114</v>
      </c>
      <c r="G32" s="84">
        <v>73499</v>
      </c>
      <c r="H32" s="65"/>
      <c r="I32" s="65"/>
      <c r="J32" s="65"/>
    </row>
    <row r="33" spans="1:10" x14ac:dyDescent="0.25">
      <c r="A33" s="59" t="s">
        <v>105</v>
      </c>
      <c r="B33" s="60" t="s">
        <v>100</v>
      </c>
      <c r="C33" s="60" t="s">
        <v>102</v>
      </c>
      <c r="D33" s="60" t="s">
        <v>123</v>
      </c>
      <c r="E33" s="60" t="s">
        <v>106</v>
      </c>
      <c r="F33" s="60" t="s">
        <v>91</v>
      </c>
      <c r="G33" s="81">
        <f>G34</f>
        <v>141743840.85000002</v>
      </c>
      <c r="H33" s="65"/>
      <c r="I33" s="65"/>
      <c r="J33" s="65"/>
    </row>
    <row r="34" spans="1:10" x14ac:dyDescent="0.25">
      <c r="A34" s="59" t="s">
        <v>107</v>
      </c>
      <c r="B34" s="60" t="s">
        <v>100</v>
      </c>
      <c r="C34" s="60" t="s">
        <v>102</v>
      </c>
      <c r="D34" s="60" t="s">
        <v>123</v>
      </c>
      <c r="E34" s="60" t="s">
        <v>108</v>
      </c>
      <c r="F34" s="60" t="s">
        <v>91</v>
      </c>
      <c r="G34" s="81">
        <f>G35</f>
        <v>141743840.85000002</v>
      </c>
      <c r="H34" s="65"/>
      <c r="I34" s="65"/>
      <c r="J34" s="65"/>
    </row>
    <row r="35" spans="1:10" x14ac:dyDescent="0.25">
      <c r="A35" s="61" t="s">
        <v>109</v>
      </c>
      <c r="B35" s="62" t="s">
        <v>100</v>
      </c>
      <c r="C35" s="62" t="s">
        <v>102</v>
      </c>
      <c r="D35" s="62" t="s">
        <v>123</v>
      </c>
      <c r="E35" s="62" t="s">
        <v>110</v>
      </c>
      <c r="F35" s="62" t="s">
        <v>91</v>
      </c>
      <c r="G35" s="83">
        <f>G36+G37+G38+G39</f>
        <v>141743840.85000002</v>
      </c>
      <c r="H35" s="65"/>
      <c r="I35" s="65"/>
      <c r="J35" s="65"/>
    </row>
    <row r="36" spans="1:10" x14ac:dyDescent="0.25">
      <c r="A36" s="63" t="s">
        <v>111</v>
      </c>
      <c r="B36" s="64" t="s">
        <v>100</v>
      </c>
      <c r="C36" s="64" t="s">
        <v>102</v>
      </c>
      <c r="D36" s="64" t="s">
        <v>123</v>
      </c>
      <c r="E36" s="64" t="s">
        <v>110</v>
      </c>
      <c r="F36" s="64" t="s">
        <v>112</v>
      </c>
      <c r="G36" s="84">
        <v>123470335.68000001</v>
      </c>
      <c r="H36" s="65"/>
      <c r="I36" s="65"/>
      <c r="J36" s="65"/>
    </row>
    <row r="37" spans="1:10" x14ac:dyDescent="0.25">
      <c r="A37" s="63" t="s">
        <v>113</v>
      </c>
      <c r="B37" s="64" t="s">
        <v>100</v>
      </c>
      <c r="C37" s="64" t="s">
        <v>102</v>
      </c>
      <c r="D37" s="64" t="s">
        <v>123</v>
      </c>
      <c r="E37" s="64" t="s">
        <v>110</v>
      </c>
      <c r="F37" s="64" t="s">
        <v>114</v>
      </c>
      <c r="G37" s="84">
        <v>17166136.210000001</v>
      </c>
      <c r="H37" s="65"/>
      <c r="I37" s="65"/>
      <c r="J37" s="65"/>
    </row>
    <row r="38" spans="1:10" x14ac:dyDescent="0.25">
      <c r="A38" s="63" t="s">
        <v>339</v>
      </c>
      <c r="B38" s="64" t="s">
        <v>100</v>
      </c>
      <c r="C38" s="64" t="s">
        <v>102</v>
      </c>
      <c r="D38" s="64" t="s">
        <v>123</v>
      </c>
      <c r="E38" s="64" t="s">
        <v>110</v>
      </c>
      <c r="F38" s="64">
        <v>300</v>
      </c>
      <c r="G38" s="84">
        <v>301362</v>
      </c>
      <c r="H38" s="65"/>
      <c r="I38" s="65"/>
      <c r="J38" s="65"/>
    </row>
    <row r="39" spans="1:10" x14ac:dyDescent="0.25">
      <c r="A39" s="63" t="s">
        <v>130</v>
      </c>
      <c r="B39" s="64" t="s">
        <v>100</v>
      </c>
      <c r="C39" s="64" t="s">
        <v>102</v>
      </c>
      <c r="D39" s="64" t="s">
        <v>123</v>
      </c>
      <c r="E39" s="64" t="s">
        <v>110</v>
      </c>
      <c r="F39" s="64" t="s">
        <v>131</v>
      </c>
      <c r="G39" s="84">
        <v>806006.96</v>
      </c>
      <c r="H39" s="65"/>
      <c r="I39" s="65"/>
      <c r="J39" s="65"/>
    </row>
    <row r="40" spans="1:10" x14ac:dyDescent="0.25">
      <c r="A40" s="59" t="s">
        <v>132</v>
      </c>
      <c r="B40" s="60" t="s">
        <v>100</v>
      </c>
      <c r="C40" s="60" t="s">
        <v>102</v>
      </c>
      <c r="D40" s="60" t="s">
        <v>133</v>
      </c>
      <c r="E40" s="60" t="s">
        <v>91</v>
      </c>
      <c r="F40" s="60" t="s">
        <v>91</v>
      </c>
      <c r="G40" s="81">
        <v>0</v>
      </c>
      <c r="H40" s="65"/>
      <c r="I40" s="65"/>
      <c r="J40" s="65"/>
    </row>
    <row r="41" spans="1:10" x14ac:dyDescent="0.25">
      <c r="A41" s="61" t="s">
        <v>136</v>
      </c>
      <c r="B41" s="62" t="s">
        <v>100</v>
      </c>
      <c r="C41" s="62" t="s">
        <v>102</v>
      </c>
      <c r="D41" s="62" t="s">
        <v>133</v>
      </c>
      <c r="E41" s="62" t="s">
        <v>137</v>
      </c>
      <c r="F41" s="62" t="s">
        <v>91</v>
      </c>
      <c r="G41" s="83">
        <v>0</v>
      </c>
      <c r="H41" s="65"/>
      <c r="I41" s="65"/>
      <c r="J41" s="65"/>
    </row>
    <row r="42" spans="1:10" ht="25.5" x14ac:dyDescent="0.25">
      <c r="A42" s="61" t="s">
        <v>138</v>
      </c>
      <c r="B42" s="91" t="s">
        <v>100</v>
      </c>
      <c r="C42" s="91" t="s">
        <v>102</v>
      </c>
      <c r="D42" s="91" t="s">
        <v>133</v>
      </c>
      <c r="E42" s="91" t="s">
        <v>139</v>
      </c>
      <c r="F42" s="91" t="s">
        <v>91</v>
      </c>
      <c r="G42" s="77">
        <v>0</v>
      </c>
      <c r="H42" s="65"/>
      <c r="I42" s="65"/>
      <c r="J42" s="65"/>
    </row>
    <row r="43" spans="1:10" x14ac:dyDescent="0.25">
      <c r="A43" s="59" t="s">
        <v>140</v>
      </c>
      <c r="B43" s="60" t="s">
        <v>100</v>
      </c>
      <c r="C43" s="60" t="s">
        <v>102</v>
      </c>
      <c r="D43" s="60" t="s">
        <v>141</v>
      </c>
      <c r="E43" s="60" t="s">
        <v>91</v>
      </c>
      <c r="F43" s="60" t="s">
        <v>91</v>
      </c>
      <c r="G43" s="81">
        <f>G44+G58</f>
        <v>19341709.969999999</v>
      </c>
      <c r="H43" s="65"/>
      <c r="I43" s="65"/>
      <c r="J43" s="65"/>
    </row>
    <row r="44" spans="1:10" x14ac:dyDescent="0.25">
      <c r="A44" s="59" t="s">
        <v>142</v>
      </c>
      <c r="B44" s="60" t="s">
        <v>100</v>
      </c>
      <c r="C44" s="60" t="s">
        <v>102</v>
      </c>
      <c r="D44" s="60" t="s">
        <v>141</v>
      </c>
      <c r="E44" s="60" t="s">
        <v>143</v>
      </c>
      <c r="F44" s="60" t="s">
        <v>91</v>
      </c>
      <c r="G44" s="81">
        <f>G45+G55</f>
        <v>7317197.8700000001</v>
      </c>
      <c r="H44" s="65"/>
      <c r="I44" s="65"/>
      <c r="J44" s="65"/>
    </row>
    <row r="45" spans="1:10" x14ac:dyDescent="0.25">
      <c r="A45" s="59" t="s">
        <v>144</v>
      </c>
      <c r="B45" s="60" t="s">
        <v>100</v>
      </c>
      <c r="C45" s="60" t="s">
        <v>102</v>
      </c>
      <c r="D45" s="60" t="s">
        <v>141</v>
      </c>
      <c r="E45" s="60" t="s">
        <v>145</v>
      </c>
      <c r="F45" s="60" t="s">
        <v>91</v>
      </c>
      <c r="G45" s="81">
        <f>G46+G48+G50+G52</f>
        <v>6531029.25</v>
      </c>
      <c r="H45" s="65"/>
      <c r="I45" s="65"/>
      <c r="J45" s="65"/>
    </row>
    <row r="46" spans="1:10" x14ac:dyDescent="0.25">
      <c r="A46" s="61" t="s">
        <v>146</v>
      </c>
      <c r="B46" s="62" t="s">
        <v>100</v>
      </c>
      <c r="C46" s="62" t="s">
        <v>102</v>
      </c>
      <c r="D46" s="62" t="s">
        <v>141</v>
      </c>
      <c r="E46" s="62" t="s">
        <v>147</v>
      </c>
      <c r="F46" s="62" t="s">
        <v>91</v>
      </c>
      <c r="G46" s="83">
        <f>G47</f>
        <v>1194636.93</v>
      </c>
      <c r="H46" s="65"/>
      <c r="I46" s="65"/>
      <c r="J46" s="65"/>
    </row>
    <row r="47" spans="1:10" x14ac:dyDescent="0.25">
      <c r="A47" s="63" t="s">
        <v>113</v>
      </c>
      <c r="B47" s="64" t="s">
        <v>100</v>
      </c>
      <c r="C47" s="64" t="s">
        <v>102</v>
      </c>
      <c r="D47" s="64" t="s">
        <v>141</v>
      </c>
      <c r="E47" s="64" t="s">
        <v>147</v>
      </c>
      <c r="F47" s="64" t="s">
        <v>114</v>
      </c>
      <c r="G47" s="84">
        <v>1194636.93</v>
      </c>
      <c r="H47" s="65"/>
      <c r="I47" s="65"/>
      <c r="J47" s="65"/>
    </row>
    <row r="48" spans="1:10" x14ac:dyDescent="0.25">
      <c r="A48" s="61" t="s">
        <v>148</v>
      </c>
      <c r="B48" s="62" t="s">
        <v>100</v>
      </c>
      <c r="C48" s="62" t="s">
        <v>102</v>
      </c>
      <c r="D48" s="62" t="s">
        <v>141</v>
      </c>
      <c r="E48" s="62" t="s">
        <v>149</v>
      </c>
      <c r="F48" s="62" t="s">
        <v>91</v>
      </c>
      <c r="G48" s="83">
        <f>G49</f>
        <v>37376.730000000003</v>
      </c>
      <c r="H48" s="65"/>
      <c r="I48" s="65"/>
      <c r="J48" s="65"/>
    </row>
    <row r="49" spans="1:10" x14ac:dyDescent="0.25">
      <c r="A49" s="63" t="s">
        <v>113</v>
      </c>
      <c r="B49" s="64" t="s">
        <v>100</v>
      </c>
      <c r="C49" s="64" t="s">
        <v>102</v>
      </c>
      <c r="D49" s="64" t="s">
        <v>141</v>
      </c>
      <c r="E49" s="64" t="s">
        <v>149</v>
      </c>
      <c r="F49" s="64" t="s">
        <v>114</v>
      </c>
      <c r="G49" s="84">
        <v>37376.730000000003</v>
      </c>
      <c r="H49" s="65"/>
      <c r="I49" s="65"/>
      <c r="J49" s="65"/>
    </row>
    <row r="50" spans="1:10" x14ac:dyDescent="0.25">
      <c r="A50" s="61" t="s">
        <v>150</v>
      </c>
      <c r="B50" s="62" t="s">
        <v>100</v>
      </c>
      <c r="C50" s="62" t="s">
        <v>102</v>
      </c>
      <c r="D50" s="62" t="s">
        <v>141</v>
      </c>
      <c r="E50" s="62" t="s">
        <v>151</v>
      </c>
      <c r="F50" s="62" t="s">
        <v>91</v>
      </c>
      <c r="G50" s="83">
        <f>G51</f>
        <v>1670648.76</v>
      </c>
      <c r="H50" s="65"/>
      <c r="I50" s="65"/>
      <c r="J50" s="65"/>
    </row>
    <row r="51" spans="1:10" x14ac:dyDescent="0.25">
      <c r="A51" s="63" t="s">
        <v>113</v>
      </c>
      <c r="B51" s="64" t="s">
        <v>100</v>
      </c>
      <c r="C51" s="64" t="s">
        <v>102</v>
      </c>
      <c r="D51" s="64" t="s">
        <v>141</v>
      </c>
      <c r="E51" s="64" t="s">
        <v>151</v>
      </c>
      <c r="F51" s="64" t="s">
        <v>114</v>
      </c>
      <c r="G51" s="84">
        <v>1670648.76</v>
      </c>
      <c r="H51" s="65"/>
      <c r="I51" s="65"/>
      <c r="J51" s="65"/>
    </row>
    <row r="52" spans="1:10" x14ac:dyDescent="0.25">
      <c r="A52" s="61" t="s">
        <v>152</v>
      </c>
      <c r="B52" s="62" t="s">
        <v>100</v>
      </c>
      <c r="C52" s="62" t="s">
        <v>102</v>
      </c>
      <c r="D52" s="62" t="s">
        <v>141</v>
      </c>
      <c r="E52" s="62" t="s">
        <v>153</v>
      </c>
      <c r="F52" s="62" t="s">
        <v>91</v>
      </c>
      <c r="G52" s="83">
        <f>G53+G54</f>
        <v>3628366.83</v>
      </c>
      <c r="H52" s="65"/>
      <c r="I52" s="65"/>
      <c r="J52" s="65"/>
    </row>
    <row r="53" spans="1:10" x14ac:dyDescent="0.25">
      <c r="A53" s="63" t="s">
        <v>113</v>
      </c>
      <c r="B53" s="64" t="s">
        <v>100</v>
      </c>
      <c r="C53" s="64" t="s">
        <v>102</v>
      </c>
      <c r="D53" s="64" t="s">
        <v>141</v>
      </c>
      <c r="E53" s="64" t="s">
        <v>153</v>
      </c>
      <c r="F53" s="64" t="s">
        <v>114</v>
      </c>
      <c r="G53" s="84">
        <v>3628366.83</v>
      </c>
      <c r="H53" s="65"/>
      <c r="I53" s="65"/>
      <c r="J53" s="65"/>
    </row>
    <row r="54" spans="1:10" x14ac:dyDescent="0.25">
      <c r="A54" s="63" t="s">
        <v>130</v>
      </c>
      <c r="B54" s="64" t="s">
        <v>100</v>
      </c>
      <c r="C54" s="64" t="s">
        <v>102</v>
      </c>
      <c r="D54" s="64" t="s">
        <v>141</v>
      </c>
      <c r="E54" s="64" t="s">
        <v>153</v>
      </c>
      <c r="F54" s="64" t="s">
        <v>131</v>
      </c>
      <c r="G54" s="84">
        <v>0</v>
      </c>
      <c r="H54" s="56"/>
      <c r="I54" s="56"/>
      <c r="J54" s="56"/>
    </row>
    <row r="55" spans="1:10" x14ac:dyDescent="0.25">
      <c r="A55" s="59" t="s">
        <v>158</v>
      </c>
      <c r="B55" s="60" t="s">
        <v>100</v>
      </c>
      <c r="C55" s="60" t="s">
        <v>102</v>
      </c>
      <c r="D55" s="60" t="s">
        <v>141</v>
      </c>
      <c r="E55" s="60" t="s">
        <v>159</v>
      </c>
      <c r="F55" s="60" t="s">
        <v>91</v>
      </c>
      <c r="G55" s="81">
        <f>G56</f>
        <v>786168.62</v>
      </c>
      <c r="H55" s="65"/>
      <c r="I55" s="65"/>
      <c r="J55" s="65"/>
    </row>
    <row r="56" spans="1:10" x14ac:dyDescent="0.25">
      <c r="A56" s="61" t="s">
        <v>160</v>
      </c>
      <c r="B56" s="62" t="s">
        <v>100</v>
      </c>
      <c r="C56" s="62" t="s">
        <v>102</v>
      </c>
      <c r="D56" s="62" t="s">
        <v>141</v>
      </c>
      <c r="E56" s="62" t="s">
        <v>161</v>
      </c>
      <c r="F56" s="62" t="s">
        <v>91</v>
      </c>
      <c r="G56" s="83">
        <f>G57</f>
        <v>786168.62</v>
      </c>
      <c r="H56" s="65"/>
      <c r="I56" s="65"/>
      <c r="J56" s="65"/>
    </row>
    <row r="57" spans="1:10" x14ac:dyDescent="0.25">
      <c r="A57" s="63" t="s">
        <v>162</v>
      </c>
      <c r="B57" s="64" t="s">
        <v>100</v>
      </c>
      <c r="C57" s="64" t="s">
        <v>102</v>
      </c>
      <c r="D57" s="64" t="s">
        <v>141</v>
      </c>
      <c r="E57" s="64" t="s">
        <v>161</v>
      </c>
      <c r="F57" s="64" t="s">
        <v>114</v>
      </c>
      <c r="G57" s="84">
        <v>786168.62</v>
      </c>
      <c r="H57" s="65"/>
      <c r="I57" s="65"/>
      <c r="J57" s="65"/>
    </row>
    <row r="58" spans="1:10" x14ac:dyDescent="0.25">
      <c r="A58" s="59" t="s">
        <v>105</v>
      </c>
      <c r="B58" s="60" t="s">
        <v>100</v>
      </c>
      <c r="C58" s="60" t="s">
        <v>102</v>
      </c>
      <c r="D58" s="60" t="s">
        <v>141</v>
      </c>
      <c r="E58" s="60" t="s">
        <v>106</v>
      </c>
      <c r="F58" s="60" t="s">
        <v>91</v>
      </c>
      <c r="G58" s="81">
        <f>G59</f>
        <v>12024512.1</v>
      </c>
      <c r="H58" s="65"/>
      <c r="I58" s="65"/>
      <c r="J58" s="65"/>
    </row>
    <row r="59" spans="1:10" x14ac:dyDescent="0.25">
      <c r="A59" s="59" t="s">
        <v>134</v>
      </c>
      <c r="B59" s="60" t="s">
        <v>100</v>
      </c>
      <c r="C59" s="60" t="s">
        <v>102</v>
      </c>
      <c r="D59" s="60" t="s">
        <v>141</v>
      </c>
      <c r="E59" s="60" t="s">
        <v>135</v>
      </c>
      <c r="F59" s="60" t="s">
        <v>91</v>
      </c>
      <c r="G59" s="81">
        <f>G60+G62</f>
        <v>12024512.1</v>
      </c>
      <c r="H59" s="65"/>
      <c r="I59" s="65"/>
      <c r="J59" s="65"/>
    </row>
    <row r="60" spans="1:10" ht="25.5" x14ac:dyDescent="0.25">
      <c r="A60" s="61" t="s">
        <v>163</v>
      </c>
      <c r="B60" s="62" t="s">
        <v>100</v>
      </c>
      <c r="C60" s="62" t="s">
        <v>102</v>
      </c>
      <c r="D60" s="62" t="s">
        <v>141</v>
      </c>
      <c r="E60" s="62" t="s">
        <v>164</v>
      </c>
      <c r="F60" s="62" t="s">
        <v>91</v>
      </c>
      <c r="G60" s="83">
        <f>G61</f>
        <v>9026855.5999999996</v>
      </c>
      <c r="H60" s="65"/>
      <c r="I60" s="65"/>
      <c r="J60" s="65"/>
    </row>
    <row r="61" spans="1:10" x14ac:dyDescent="0.25">
      <c r="A61" s="63" t="s">
        <v>130</v>
      </c>
      <c r="B61" s="64" t="s">
        <v>100</v>
      </c>
      <c r="C61" s="64" t="s">
        <v>102</v>
      </c>
      <c r="D61" s="64" t="s">
        <v>141</v>
      </c>
      <c r="E61" s="64" t="s">
        <v>164</v>
      </c>
      <c r="F61" s="64" t="s">
        <v>131</v>
      </c>
      <c r="G61" s="84">
        <v>9026855.5999999996</v>
      </c>
      <c r="H61" s="65"/>
      <c r="I61" s="65"/>
      <c r="J61" s="65"/>
    </row>
    <row r="62" spans="1:10" ht="12.75" customHeight="1" x14ac:dyDescent="0.25">
      <c r="A62" s="61" t="s">
        <v>165</v>
      </c>
      <c r="B62" s="62" t="s">
        <v>100</v>
      </c>
      <c r="C62" s="62" t="s">
        <v>102</v>
      </c>
      <c r="D62" s="62" t="s">
        <v>141</v>
      </c>
      <c r="E62" s="62" t="s">
        <v>166</v>
      </c>
      <c r="F62" s="62" t="s">
        <v>91</v>
      </c>
      <c r="G62" s="83">
        <f>G63+G64+G65</f>
        <v>2997656.5</v>
      </c>
      <c r="H62" s="65"/>
      <c r="I62" s="65"/>
      <c r="J62" s="65"/>
    </row>
    <row r="63" spans="1:10" x14ac:dyDescent="0.25">
      <c r="A63" s="63" t="s">
        <v>113</v>
      </c>
      <c r="B63" s="64" t="s">
        <v>100</v>
      </c>
      <c r="C63" s="64" t="s">
        <v>102</v>
      </c>
      <c r="D63" s="64" t="s">
        <v>141</v>
      </c>
      <c r="E63" s="64" t="s">
        <v>166</v>
      </c>
      <c r="F63" s="64" t="s">
        <v>114</v>
      </c>
      <c r="G63" s="84">
        <v>1167901.02</v>
      </c>
      <c r="H63" s="65"/>
      <c r="I63" s="65"/>
      <c r="J63" s="65"/>
    </row>
    <row r="64" spans="1:10" x14ac:dyDescent="0.25">
      <c r="A64" s="63" t="s">
        <v>167</v>
      </c>
      <c r="B64" s="64" t="s">
        <v>100</v>
      </c>
      <c r="C64" s="64" t="s">
        <v>102</v>
      </c>
      <c r="D64" s="64" t="s">
        <v>141</v>
      </c>
      <c r="E64" s="64" t="s">
        <v>166</v>
      </c>
      <c r="F64" s="64" t="s">
        <v>168</v>
      </c>
      <c r="G64" s="84">
        <v>432000</v>
      </c>
      <c r="H64" s="65"/>
      <c r="I64" s="65"/>
      <c r="J64" s="65"/>
    </row>
    <row r="65" spans="1:10" x14ac:dyDescent="0.25">
      <c r="A65" s="63" t="s">
        <v>130</v>
      </c>
      <c r="B65" s="64" t="s">
        <v>100</v>
      </c>
      <c r="C65" s="64" t="s">
        <v>102</v>
      </c>
      <c r="D65" s="64" t="s">
        <v>141</v>
      </c>
      <c r="E65" s="64" t="s">
        <v>166</v>
      </c>
      <c r="F65" s="64" t="s">
        <v>131</v>
      </c>
      <c r="G65" s="84">
        <v>1397755.48</v>
      </c>
      <c r="H65" s="65"/>
      <c r="I65" s="65"/>
      <c r="J65" s="65"/>
    </row>
    <row r="66" spans="1:10" ht="25.5" x14ac:dyDescent="0.25">
      <c r="A66" s="145" t="s">
        <v>169</v>
      </c>
      <c r="B66" s="60" t="s">
        <v>100</v>
      </c>
      <c r="C66" s="60" t="s">
        <v>104</v>
      </c>
      <c r="D66" s="60" t="s">
        <v>91</v>
      </c>
      <c r="E66" s="60" t="s">
        <v>91</v>
      </c>
      <c r="F66" s="60" t="s">
        <v>91</v>
      </c>
      <c r="G66" s="81">
        <f>G67</f>
        <v>2858278.6</v>
      </c>
      <c r="H66" s="65"/>
      <c r="I66" s="65"/>
      <c r="J66" s="65"/>
    </row>
    <row r="67" spans="1:10" ht="25.5" x14ac:dyDescent="0.25">
      <c r="A67" s="147" t="s">
        <v>171</v>
      </c>
      <c r="B67" s="141" t="s">
        <v>100</v>
      </c>
      <c r="C67" s="60" t="s">
        <v>104</v>
      </c>
      <c r="D67" s="60" t="s">
        <v>172</v>
      </c>
      <c r="E67" s="60"/>
      <c r="F67" s="60" t="s">
        <v>91</v>
      </c>
      <c r="G67" s="81">
        <f>G68+G73+G77</f>
        <v>2858278.6</v>
      </c>
      <c r="H67" s="65"/>
      <c r="I67" s="65"/>
      <c r="J67" s="65"/>
    </row>
    <row r="68" spans="1:10" x14ac:dyDescent="0.25">
      <c r="A68" s="148" t="s">
        <v>400</v>
      </c>
      <c r="B68" s="141" t="s">
        <v>100</v>
      </c>
      <c r="C68" s="60" t="s">
        <v>104</v>
      </c>
      <c r="D68" s="60" t="s">
        <v>172</v>
      </c>
      <c r="E68" s="60" t="s">
        <v>397</v>
      </c>
      <c r="F68" s="60"/>
      <c r="G68" s="81">
        <f>G69+G71</f>
        <v>210648.28999999998</v>
      </c>
      <c r="H68" s="65"/>
      <c r="I68" s="65"/>
      <c r="J68" s="65"/>
    </row>
    <row r="69" spans="1:10" ht="28.5" customHeight="1" x14ac:dyDescent="0.2">
      <c r="A69" s="149" t="s">
        <v>340</v>
      </c>
      <c r="B69" s="141">
        <v>801</v>
      </c>
      <c r="C69" s="60" t="s">
        <v>342</v>
      </c>
      <c r="D69" s="60">
        <v>14</v>
      </c>
      <c r="E69" s="67" t="s">
        <v>398</v>
      </c>
      <c r="F69" s="60"/>
      <c r="G69" s="81">
        <f>G70</f>
        <v>110998.29</v>
      </c>
      <c r="H69" s="65"/>
      <c r="I69" s="65"/>
      <c r="J69" s="65"/>
    </row>
    <row r="70" spans="1:10" ht="27.75" customHeight="1" x14ac:dyDescent="0.2">
      <c r="A70" s="149" t="s">
        <v>341</v>
      </c>
      <c r="B70" s="142">
        <v>801</v>
      </c>
      <c r="C70" s="68" t="s">
        <v>342</v>
      </c>
      <c r="D70" s="68">
        <v>14</v>
      </c>
      <c r="E70" s="69" t="s">
        <v>398</v>
      </c>
      <c r="F70" s="68">
        <v>200</v>
      </c>
      <c r="G70" s="82">
        <v>110998.29</v>
      </c>
      <c r="H70" s="65"/>
      <c r="I70" s="65"/>
      <c r="J70" s="65"/>
    </row>
    <row r="71" spans="1:10" ht="27.75" customHeight="1" x14ac:dyDescent="0.2">
      <c r="A71" s="149" t="s">
        <v>343</v>
      </c>
      <c r="B71" s="143">
        <v>801</v>
      </c>
      <c r="C71" s="89" t="s">
        <v>342</v>
      </c>
      <c r="D71" s="89">
        <v>14</v>
      </c>
      <c r="E71" s="90" t="s">
        <v>399</v>
      </c>
      <c r="F71" s="60"/>
      <c r="G71" s="81">
        <f>G72</f>
        <v>99650</v>
      </c>
      <c r="H71" s="65"/>
      <c r="I71" s="65"/>
      <c r="J71" s="65"/>
    </row>
    <row r="72" spans="1:10" ht="15.75" customHeight="1" x14ac:dyDescent="0.2">
      <c r="A72" s="149" t="s">
        <v>338</v>
      </c>
      <c r="B72" s="142">
        <v>801</v>
      </c>
      <c r="C72" s="68" t="s">
        <v>342</v>
      </c>
      <c r="D72" s="68">
        <v>14</v>
      </c>
      <c r="E72" s="69" t="s">
        <v>399</v>
      </c>
      <c r="F72" s="68">
        <v>300</v>
      </c>
      <c r="G72" s="82">
        <v>99650</v>
      </c>
      <c r="H72" s="65"/>
      <c r="I72" s="65"/>
      <c r="J72" s="65"/>
    </row>
    <row r="73" spans="1:10" ht="25.5" x14ac:dyDescent="0.25">
      <c r="A73" s="147" t="s">
        <v>173</v>
      </c>
      <c r="B73" s="141" t="s">
        <v>100</v>
      </c>
      <c r="C73" s="60" t="s">
        <v>104</v>
      </c>
      <c r="D73" s="60" t="s">
        <v>172</v>
      </c>
      <c r="E73" s="60" t="s">
        <v>174</v>
      </c>
      <c r="F73" s="60" t="s">
        <v>91</v>
      </c>
      <c r="G73" s="81">
        <f>G74</f>
        <v>2006403.73</v>
      </c>
      <c r="H73" s="65"/>
      <c r="I73" s="65"/>
      <c r="J73" s="65"/>
    </row>
    <row r="74" spans="1:10" ht="38.25" x14ac:dyDescent="0.25">
      <c r="A74" s="147" t="s">
        <v>175</v>
      </c>
      <c r="B74" s="144" t="s">
        <v>100</v>
      </c>
      <c r="C74" s="52" t="s">
        <v>104</v>
      </c>
      <c r="D74" s="52" t="s">
        <v>172</v>
      </c>
      <c r="E74" s="52" t="s">
        <v>176</v>
      </c>
      <c r="F74" s="52" t="s">
        <v>91</v>
      </c>
      <c r="G74" s="74">
        <f>G75</f>
        <v>2006403.73</v>
      </c>
      <c r="H74" s="65"/>
      <c r="I74" s="65"/>
      <c r="J74" s="65"/>
    </row>
    <row r="75" spans="1:10" ht="15.75" customHeight="1" x14ac:dyDescent="0.25">
      <c r="A75" s="146" t="s">
        <v>177</v>
      </c>
      <c r="B75" s="62" t="s">
        <v>100</v>
      </c>
      <c r="C75" s="62" t="s">
        <v>104</v>
      </c>
      <c r="D75" s="62" t="s">
        <v>172</v>
      </c>
      <c r="E75" s="62" t="s">
        <v>178</v>
      </c>
      <c r="F75" s="62" t="s">
        <v>91</v>
      </c>
      <c r="G75" s="83">
        <f>G76</f>
        <v>2006403.73</v>
      </c>
      <c r="H75" s="65"/>
      <c r="I75" s="65"/>
      <c r="J75" s="65"/>
    </row>
    <row r="76" spans="1:10" x14ac:dyDescent="0.25">
      <c r="A76" s="63" t="s">
        <v>113</v>
      </c>
      <c r="B76" s="64" t="s">
        <v>100</v>
      </c>
      <c r="C76" s="64" t="s">
        <v>104</v>
      </c>
      <c r="D76" s="64" t="s">
        <v>172</v>
      </c>
      <c r="E76" s="64" t="s">
        <v>178</v>
      </c>
      <c r="F76" s="64" t="s">
        <v>114</v>
      </c>
      <c r="G76" s="84">
        <v>2006403.73</v>
      </c>
      <c r="H76" s="65"/>
      <c r="I76" s="65"/>
      <c r="J76" s="65"/>
    </row>
    <row r="77" spans="1:10" x14ac:dyDescent="0.25">
      <c r="A77" s="59" t="s">
        <v>105</v>
      </c>
      <c r="B77" s="60" t="s">
        <v>100</v>
      </c>
      <c r="C77" s="60" t="s">
        <v>104</v>
      </c>
      <c r="D77" s="60" t="s">
        <v>172</v>
      </c>
      <c r="E77" s="60" t="s">
        <v>106</v>
      </c>
      <c r="F77" s="60" t="s">
        <v>91</v>
      </c>
      <c r="G77" s="81">
        <f>G78</f>
        <v>641226.57999999996</v>
      </c>
      <c r="H77" s="65"/>
      <c r="I77" s="65"/>
      <c r="J77" s="65"/>
    </row>
    <row r="78" spans="1:10" x14ac:dyDescent="0.25">
      <c r="A78" s="59" t="s">
        <v>134</v>
      </c>
      <c r="B78" s="60" t="s">
        <v>100</v>
      </c>
      <c r="C78" s="60" t="s">
        <v>104</v>
      </c>
      <c r="D78" s="60" t="s">
        <v>172</v>
      </c>
      <c r="E78" s="60" t="s">
        <v>135</v>
      </c>
      <c r="F78" s="60" t="s">
        <v>91</v>
      </c>
      <c r="G78" s="81">
        <f>G79</f>
        <v>641226.57999999996</v>
      </c>
      <c r="H78" s="65"/>
      <c r="I78" s="65"/>
      <c r="J78" s="65"/>
    </row>
    <row r="79" spans="1:10" x14ac:dyDescent="0.2">
      <c r="A79" s="66" t="s">
        <v>344</v>
      </c>
      <c r="B79" s="62" t="s">
        <v>100</v>
      </c>
      <c r="C79" s="62" t="s">
        <v>104</v>
      </c>
      <c r="D79" s="62" t="s">
        <v>172</v>
      </c>
      <c r="E79" s="62" t="s">
        <v>179</v>
      </c>
      <c r="F79" s="62" t="s">
        <v>91</v>
      </c>
      <c r="G79" s="83">
        <f>G80</f>
        <v>641226.57999999996</v>
      </c>
      <c r="H79" s="65"/>
      <c r="I79" s="65"/>
      <c r="J79" s="65"/>
    </row>
    <row r="80" spans="1:10" x14ac:dyDescent="0.25">
      <c r="A80" s="63" t="s">
        <v>113</v>
      </c>
      <c r="B80" s="64" t="s">
        <v>100</v>
      </c>
      <c r="C80" s="64" t="s">
        <v>104</v>
      </c>
      <c r="D80" s="64" t="s">
        <v>172</v>
      </c>
      <c r="E80" s="64" t="s">
        <v>179</v>
      </c>
      <c r="F80" s="64" t="s">
        <v>114</v>
      </c>
      <c r="G80" s="84">
        <v>641226.57999999996</v>
      </c>
      <c r="H80" s="65"/>
      <c r="I80" s="65"/>
      <c r="J80" s="65"/>
    </row>
    <row r="81" spans="1:10" x14ac:dyDescent="0.25">
      <c r="A81" s="59" t="s">
        <v>180</v>
      </c>
      <c r="B81" s="60" t="s">
        <v>100</v>
      </c>
      <c r="C81" s="60" t="s">
        <v>123</v>
      </c>
      <c r="D81" s="60" t="s">
        <v>91</v>
      </c>
      <c r="E81" s="60" t="s">
        <v>91</v>
      </c>
      <c r="F81" s="60" t="s">
        <v>91</v>
      </c>
      <c r="G81" s="81">
        <f>G82+G88</f>
        <v>17213213.579999998</v>
      </c>
      <c r="H81" s="65"/>
      <c r="I81" s="65"/>
      <c r="J81" s="65"/>
    </row>
    <row r="82" spans="1:10" x14ac:dyDescent="0.25">
      <c r="A82" s="59" t="s">
        <v>181</v>
      </c>
      <c r="B82" s="60" t="s">
        <v>100</v>
      </c>
      <c r="C82" s="60" t="s">
        <v>123</v>
      </c>
      <c r="D82" s="60" t="s">
        <v>182</v>
      </c>
      <c r="E82" s="60" t="s">
        <v>91</v>
      </c>
      <c r="F82" s="60" t="s">
        <v>91</v>
      </c>
      <c r="G82" s="81">
        <f>G83</f>
        <v>15995762.67</v>
      </c>
      <c r="H82" s="65"/>
      <c r="I82" s="65"/>
      <c r="J82" s="65"/>
    </row>
    <row r="83" spans="1:10" x14ac:dyDescent="0.25">
      <c r="A83" s="59" t="s">
        <v>105</v>
      </c>
      <c r="B83" s="60" t="s">
        <v>100</v>
      </c>
      <c r="C83" s="60" t="s">
        <v>123</v>
      </c>
      <c r="D83" s="60" t="s">
        <v>182</v>
      </c>
      <c r="E83" s="60" t="s">
        <v>106</v>
      </c>
      <c r="F83" s="60" t="s">
        <v>91</v>
      </c>
      <c r="G83" s="81">
        <f>G84</f>
        <v>15995762.67</v>
      </c>
      <c r="H83" s="65"/>
      <c r="I83" s="65"/>
      <c r="J83" s="65"/>
    </row>
    <row r="84" spans="1:10" x14ac:dyDescent="0.25">
      <c r="A84" s="59" t="s">
        <v>134</v>
      </c>
      <c r="B84" s="60" t="s">
        <v>100</v>
      </c>
      <c r="C84" s="60" t="s">
        <v>123</v>
      </c>
      <c r="D84" s="60" t="s">
        <v>182</v>
      </c>
      <c r="E84" s="60" t="s">
        <v>135</v>
      </c>
      <c r="F84" s="60" t="s">
        <v>91</v>
      </c>
      <c r="G84" s="81">
        <f>G85</f>
        <v>15995762.67</v>
      </c>
      <c r="H84" s="65"/>
      <c r="I84" s="65"/>
      <c r="J84" s="65"/>
    </row>
    <row r="85" spans="1:10" x14ac:dyDescent="0.25">
      <c r="A85" s="61" t="s">
        <v>183</v>
      </c>
      <c r="B85" s="62" t="s">
        <v>100</v>
      </c>
      <c r="C85" s="62" t="s">
        <v>123</v>
      </c>
      <c r="D85" s="62" t="s">
        <v>182</v>
      </c>
      <c r="E85" s="62" t="s">
        <v>184</v>
      </c>
      <c r="F85" s="62" t="s">
        <v>91</v>
      </c>
      <c r="G85" s="83">
        <f>G86+G87</f>
        <v>15995762.67</v>
      </c>
      <c r="H85" s="65"/>
      <c r="I85" s="65"/>
      <c r="J85" s="65"/>
    </row>
    <row r="86" spans="1:10" x14ac:dyDescent="0.25">
      <c r="A86" s="63" t="s">
        <v>113</v>
      </c>
      <c r="B86" s="64" t="s">
        <v>100</v>
      </c>
      <c r="C86" s="64" t="s">
        <v>123</v>
      </c>
      <c r="D86" s="64" t="s">
        <v>182</v>
      </c>
      <c r="E86" s="64" t="s">
        <v>184</v>
      </c>
      <c r="F86" s="64" t="s">
        <v>114</v>
      </c>
      <c r="G86" s="84">
        <v>13555316.43</v>
      </c>
      <c r="H86" s="65"/>
      <c r="I86" s="65"/>
      <c r="J86" s="65"/>
    </row>
    <row r="87" spans="1:10" x14ac:dyDescent="0.25">
      <c r="A87" s="63" t="s">
        <v>130</v>
      </c>
      <c r="B87" s="64" t="s">
        <v>100</v>
      </c>
      <c r="C87" s="64" t="s">
        <v>123</v>
      </c>
      <c r="D87" s="64" t="s">
        <v>182</v>
      </c>
      <c r="E87" s="64" t="s">
        <v>184</v>
      </c>
      <c r="F87" s="64">
        <v>800</v>
      </c>
      <c r="G87" s="84">
        <v>2440446.2400000002</v>
      </c>
      <c r="H87" s="65"/>
      <c r="I87" s="65"/>
      <c r="J87" s="65"/>
    </row>
    <row r="88" spans="1:10" x14ac:dyDescent="0.25">
      <c r="A88" s="59" t="s">
        <v>185</v>
      </c>
      <c r="B88" s="60" t="s">
        <v>100</v>
      </c>
      <c r="C88" s="60" t="s">
        <v>123</v>
      </c>
      <c r="D88" s="60" t="s">
        <v>186</v>
      </c>
      <c r="E88" s="60" t="s">
        <v>91</v>
      </c>
      <c r="F88" s="60" t="s">
        <v>91</v>
      </c>
      <c r="G88" s="81">
        <f>G89+G93</f>
        <v>1217450.9100000001</v>
      </c>
      <c r="H88" s="65"/>
      <c r="I88" s="65"/>
      <c r="J88" s="65"/>
    </row>
    <row r="89" spans="1:10" x14ac:dyDescent="0.25">
      <c r="A89" s="59" t="s">
        <v>188</v>
      </c>
      <c r="B89" s="60" t="s">
        <v>100</v>
      </c>
      <c r="C89" s="60" t="s">
        <v>123</v>
      </c>
      <c r="D89" s="60" t="s">
        <v>186</v>
      </c>
      <c r="E89" s="60" t="s">
        <v>189</v>
      </c>
      <c r="F89" s="60" t="s">
        <v>91</v>
      </c>
      <c r="G89" s="81">
        <f>G90</f>
        <v>634450.91</v>
      </c>
      <c r="H89" s="65"/>
      <c r="I89" s="65"/>
      <c r="J89" s="65"/>
    </row>
    <row r="90" spans="1:10" x14ac:dyDescent="0.25">
      <c r="A90" s="59" t="s">
        <v>190</v>
      </c>
      <c r="B90" s="60" t="s">
        <v>100</v>
      </c>
      <c r="C90" s="60" t="s">
        <v>123</v>
      </c>
      <c r="D90" s="60" t="s">
        <v>186</v>
      </c>
      <c r="E90" s="60" t="s">
        <v>191</v>
      </c>
      <c r="F90" s="60" t="s">
        <v>91</v>
      </c>
      <c r="G90" s="81">
        <f>G91</f>
        <v>634450.91</v>
      </c>
      <c r="H90" s="65"/>
      <c r="I90" s="65"/>
      <c r="J90" s="65"/>
    </row>
    <row r="91" spans="1:10" x14ac:dyDescent="0.25">
      <c r="A91" s="61" t="s">
        <v>192</v>
      </c>
      <c r="B91" s="62" t="s">
        <v>100</v>
      </c>
      <c r="C91" s="62" t="s">
        <v>123</v>
      </c>
      <c r="D91" s="62" t="s">
        <v>186</v>
      </c>
      <c r="E91" s="62" t="s">
        <v>193</v>
      </c>
      <c r="F91" s="62" t="s">
        <v>91</v>
      </c>
      <c r="G91" s="83">
        <f>G92</f>
        <v>634450.91</v>
      </c>
      <c r="H91" s="65"/>
      <c r="I91" s="65"/>
      <c r="J91" s="65"/>
    </row>
    <row r="92" spans="1:10" x14ac:dyDescent="0.25">
      <c r="A92" s="63" t="s">
        <v>113</v>
      </c>
      <c r="B92" s="64" t="s">
        <v>100</v>
      </c>
      <c r="C92" s="64" t="s">
        <v>123</v>
      </c>
      <c r="D92" s="64" t="s">
        <v>186</v>
      </c>
      <c r="E92" s="64" t="s">
        <v>193</v>
      </c>
      <c r="F92" s="64" t="s">
        <v>114</v>
      </c>
      <c r="G92" s="84">
        <v>634450.91</v>
      </c>
      <c r="H92" s="65"/>
      <c r="I92" s="65"/>
      <c r="J92" s="65"/>
    </row>
    <row r="93" spans="1:10" x14ac:dyDescent="0.25">
      <c r="A93" s="59" t="s">
        <v>194</v>
      </c>
      <c r="B93" s="60" t="s">
        <v>100</v>
      </c>
      <c r="C93" s="60" t="s">
        <v>123</v>
      </c>
      <c r="D93" s="60" t="s">
        <v>186</v>
      </c>
      <c r="E93" s="60" t="s">
        <v>195</v>
      </c>
      <c r="F93" s="60" t="s">
        <v>91</v>
      </c>
      <c r="G93" s="81">
        <f>G94</f>
        <v>583000</v>
      </c>
      <c r="H93" s="65"/>
      <c r="I93" s="65"/>
      <c r="J93" s="65"/>
    </row>
    <row r="94" spans="1:10" x14ac:dyDescent="0.25">
      <c r="A94" s="59" t="s">
        <v>194</v>
      </c>
      <c r="B94" s="60" t="s">
        <v>100</v>
      </c>
      <c r="C94" s="60" t="s">
        <v>123</v>
      </c>
      <c r="D94" s="60" t="s">
        <v>186</v>
      </c>
      <c r="E94" s="60" t="s">
        <v>196</v>
      </c>
      <c r="F94" s="60" t="s">
        <v>91</v>
      </c>
      <c r="G94" s="81">
        <f>G95+G98</f>
        <v>583000</v>
      </c>
      <c r="H94" s="65"/>
      <c r="I94" s="65"/>
      <c r="J94" s="65"/>
    </row>
    <row r="95" spans="1:10" ht="13.5" customHeight="1" x14ac:dyDescent="0.25">
      <c r="A95" s="61" t="s">
        <v>197</v>
      </c>
      <c r="B95" s="62" t="s">
        <v>100</v>
      </c>
      <c r="C95" s="62" t="s">
        <v>123</v>
      </c>
      <c r="D95" s="62" t="s">
        <v>186</v>
      </c>
      <c r="E95" s="62" t="s">
        <v>198</v>
      </c>
      <c r="F95" s="62" t="s">
        <v>91</v>
      </c>
      <c r="G95" s="83">
        <f>G96+G97</f>
        <v>383000</v>
      </c>
      <c r="H95" s="65"/>
      <c r="I95" s="65"/>
      <c r="J95" s="65"/>
    </row>
    <row r="96" spans="1:10" x14ac:dyDescent="0.25">
      <c r="A96" s="63" t="s">
        <v>113</v>
      </c>
      <c r="B96" s="64" t="s">
        <v>100</v>
      </c>
      <c r="C96" s="64" t="s">
        <v>123</v>
      </c>
      <c r="D96" s="64" t="s">
        <v>186</v>
      </c>
      <c r="E96" s="64" t="s">
        <v>198</v>
      </c>
      <c r="F96" s="64" t="s">
        <v>114</v>
      </c>
      <c r="G96" s="84">
        <v>18000</v>
      </c>
      <c r="H96" s="65"/>
      <c r="I96" s="65"/>
      <c r="J96" s="65"/>
    </row>
    <row r="97" spans="1:10" x14ac:dyDescent="0.25">
      <c r="A97" s="63" t="s">
        <v>130</v>
      </c>
      <c r="B97" s="64" t="s">
        <v>100</v>
      </c>
      <c r="C97" s="64" t="s">
        <v>123</v>
      </c>
      <c r="D97" s="64" t="s">
        <v>186</v>
      </c>
      <c r="E97" s="64" t="s">
        <v>198</v>
      </c>
      <c r="F97" s="64" t="s">
        <v>131</v>
      </c>
      <c r="G97" s="84">
        <v>365000</v>
      </c>
      <c r="H97" s="65"/>
      <c r="I97" s="65"/>
      <c r="J97" s="65"/>
    </row>
    <row r="98" spans="1:10" x14ac:dyDescent="0.25">
      <c r="A98" s="61" t="s">
        <v>199</v>
      </c>
      <c r="B98" s="62" t="s">
        <v>100</v>
      </c>
      <c r="C98" s="62" t="s">
        <v>123</v>
      </c>
      <c r="D98" s="62" t="s">
        <v>186</v>
      </c>
      <c r="E98" s="62" t="s">
        <v>200</v>
      </c>
      <c r="F98" s="62" t="s">
        <v>91</v>
      </c>
      <c r="G98" s="83">
        <f>G99</f>
        <v>200000</v>
      </c>
      <c r="H98" s="65"/>
      <c r="I98" s="65"/>
      <c r="J98" s="65"/>
    </row>
    <row r="99" spans="1:10" x14ac:dyDescent="0.25">
      <c r="A99" s="63" t="s">
        <v>130</v>
      </c>
      <c r="B99" s="64" t="s">
        <v>100</v>
      </c>
      <c r="C99" s="64" t="s">
        <v>123</v>
      </c>
      <c r="D99" s="64" t="s">
        <v>186</v>
      </c>
      <c r="E99" s="64" t="s">
        <v>200</v>
      </c>
      <c r="F99" s="64" t="s">
        <v>131</v>
      </c>
      <c r="G99" s="84">
        <v>200000</v>
      </c>
      <c r="H99" s="65"/>
      <c r="I99" s="65"/>
      <c r="J99" s="65"/>
    </row>
    <row r="100" spans="1:10" ht="15" customHeight="1" x14ac:dyDescent="0.25">
      <c r="A100" s="59" t="s">
        <v>345</v>
      </c>
      <c r="B100" s="60" t="s">
        <v>100</v>
      </c>
      <c r="C100" s="60" t="s">
        <v>202</v>
      </c>
      <c r="D100" s="60" t="s">
        <v>91</v>
      </c>
      <c r="E100" s="60" t="s">
        <v>91</v>
      </c>
      <c r="F100" s="60" t="s">
        <v>91</v>
      </c>
      <c r="G100" s="81">
        <f>G101+G108</f>
        <v>331967492.67000002</v>
      </c>
      <c r="H100" s="65"/>
      <c r="I100" s="65"/>
      <c r="J100" s="65"/>
    </row>
    <row r="101" spans="1:10" ht="15" customHeight="1" x14ac:dyDescent="0.25">
      <c r="A101" s="59" t="s">
        <v>203</v>
      </c>
      <c r="B101" s="60" t="s">
        <v>100</v>
      </c>
      <c r="C101" s="60" t="s">
        <v>202</v>
      </c>
      <c r="D101" s="60" t="s">
        <v>102</v>
      </c>
      <c r="E101" s="60" t="s">
        <v>91</v>
      </c>
      <c r="F101" s="60" t="s">
        <v>91</v>
      </c>
      <c r="G101" s="81">
        <f>G102</f>
        <v>244851958.47</v>
      </c>
      <c r="H101" s="65"/>
      <c r="I101" s="65"/>
      <c r="J101" s="65"/>
    </row>
    <row r="102" spans="1:10" x14ac:dyDescent="0.25">
      <c r="A102" s="59" t="s">
        <v>188</v>
      </c>
      <c r="B102" s="60" t="s">
        <v>100</v>
      </c>
      <c r="C102" s="60" t="s">
        <v>202</v>
      </c>
      <c r="D102" s="60" t="s">
        <v>102</v>
      </c>
      <c r="E102" s="60" t="s">
        <v>189</v>
      </c>
      <c r="F102" s="60" t="s">
        <v>91</v>
      </c>
      <c r="G102" s="81">
        <f>G103</f>
        <v>244851958.47</v>
      </c>
      <c r="H102" s="65"/>
      <c r="I102" s="65"/>
      <c r="J102" s="65"/>
    </row>
    <row r="103" spans="1:10" x14ac:dyDescent="0.25">
      <c r="A103" s="59" t="s">
        <v>204</v>
      </c>
      <c r="B103" s="60" t="s">
        <v>100</v>
      </c>
      <c r="C103" s="60" t="s">
        <v>202</v>
      </c>
      <c r="D103" s="60" t="s">
        <v>102</v>
      </c>
      <c r="E103" s="60" t="s">
        <v>205</v>
      </c>
      <c r="F103" s="60" t="s">
        <v>91</v>
      </c>
      <c r="G103" s="81">
        <f>G104</f>
        <v>244851958.47</v>
      </c>
      <c r="H103" s="65"/>
      <c r="I103" s="65"/>
      <c r="J103" s="65"/>
    </row>
    <row r="104" spans="1:10" x14ac:dyDescent="0.25">
      <c r="A104" s="61" t="s">
        <v>206</v>
      </c>
      <c r="B104" s="62" t="s">
        <v>100</v>
      </c>
      <c r="C104" s="62" t="s">
        <v>202</v>
      </c>
      <c r="D104" s="62" t="s">
        <v>102</v>
      </c>
      <c r="E104" s="62" t="s">
        <v>207</v>
      </c>
      <c r="F104" s="62" t="s">
        <v>91</v>
      </c>
      <c r="G104" s="83">
        <f>G105+G106+G107</f>
        <v>244851958.47</v>
      </c>
      <c r="H104" s="65"/>
      <c r="I104" s="65"/>
      <c r="J104" s="65"/>
    </row>
    <row r="105" spans="1:10" x14ac:dyDescent="0.25">
      <c r="A105" s="63" t="s">
        <v>113</v>
      </c>
      <c r="B105" s="64" t="s">
        <v>100</v>
      </c>
      <c r="C105" s="64" t="s">
        <v>202</v>
      </c>
      <c r="D105" s="64" t="s">
        <v>102</v>
      </c>
      <c r="E105" s="68" t="s">
        <v>207</v>
      </c>
      <c r="F105" s="64" t="s">
        <v>114</v>
      </c>
      <c r="G105" s="84">
        <v>657999.80000000005</v>
      </c>
      <c r="H105" s="65"/>
      <c r="I105" s="65"/>
      <c r="J105" s="65"/>
    </row>
    <row r="106" spans="1:10" x14ac:dyDescent="0.25">
      <c r="A106" s="63" t="s">
        <v>208</v>
      </c>
      <c r="B106" s="64" t="s">
        <v>100</v>
      </c>
      <c r="C106" s="64" t="s">
        <v>202</v>
      </c>
      <c r="D106" s="64" t="s">
        <v>102</v>
      </c>
      <c r="E106" s="68" t="s">
        <v>207</v>
      </c>
      <c r="F106" s="64" t="s">
        <v>209</v>
      </c>
      <c r="G106" s="84">
        <v>228233352.66999999</v>
      </c>
      <c r="H106" s="65"/>
      <c r="I106" s="65"/>
      <c r="J106" s="65"/>
    </row>
    <row r="107" spans="1:10" x14ac:dyDescent="0.25">
      <c r="A107" s="63" t="s">
        <v>130</v>
      </c>
      <c r="B107" s="64" t="s">
        <v>100</v>
      </c>
      <c r="C107" s="64" t="s">
        <v>202</v>
      </c>
      <c r="D107" s="64" t="s">
        <v>102</v>
      </c>
      <c r="E107" s="68" t="s">
        <v>207</v>
      </c>
      <c r="F107" s="64" t="s">
        <v>131</v>
      </c>
      <c r="G107" s="84">
        <v>15960606</v>
      </c>
      <c r="H107" s="65"/>
      <c r="I107" s="65"/>
      <c r="J107" s="65"/>
    </row>
    <row r="108" spans="1:10" ht="18" customHeight="1" x14ac:dyDescent="0.25">
      <c r="A108" s="59" t="s">
        <v>213</v>
      </c>
      <c r="B108" s="60" t="s">
        <v>100</v>
      </c>
      <c r="C108" s="60" t="s">
        <v>202</v>
      </c>
      <c r="D108" s="60" t="s">
        <v>104</v>
      </c>
      <c r="E108" s="60" t="s">
        <v>91</v>
      </c>
      <c r="F108" s="64"/>
      <c r="G108" s="81">
        <f>G109</f>
        <v>87115534.200000003</v>
      </c>
      <c r="H108" s="65"/>
      <c r="I108" s="65"/>
      <c r="J108" s="65"/>
    </row>
    <row r="109" spans="1:10" x14ac:dyDescent="0.25">
      <c r="A109" s="59" t="s">
        <v>214</v>
      </c>
      <c r="B109" s="60" t="s">
        <v>100</v>
      </c>
      <c r="C109" s="60" t="s">
        <v>202</v>
      </c>
      <c r="D109" s="60" t="s">
        <v>104</v>
      </c>
      <c r="E109" s="60" t="s">
        <v>215</v>
      </c>
      <c r="F109" s="64"/>
      <c r="G109" s="81">
        <f>G110</f>
        <v>87115534.200000003</v>
      </c>
      <c r="H109" s="65"/>
      <c r="I109" s="65"/>
      <c r="J109" s="65"/>
    </row>
    <row r="110" spans="1:10" x14ac:dyDescent="0.25">
      <c r="A110" s="59" t="s">
        <v>216</v>
      </c>
      <c r="B110" s="60" t="s">
        <v>100</v>
      </c>
      <c r="C110" s="60" t="s">
        <v>202</v>
      </c>
      <c r="D110" s="60" t="s">
        <v>104</v>
      </c>
      <c r="E110" s="60" t="s">
        <v>217</v>
      </c>
      <c r="F110" s="64"/>
      <c r="G110" s="81">
        <f>G113+G111</f>
        <v>87115534.200000003</v>
      </c>
      <c r="H110" s="65"/>
      <c r="I110" s="65"/>
      <c r="J110" s="65"/>
    </row>
    <row r="111" spans="1:10" ht="15" customHeight="1" x14ac:dyDescent="0.25">
      <c r="A111" s="61" t="s">
        <v>218</v>
      </c>
      <c r="B111" s="62" t="s">
        <v>100</v>
      </c>
      <c r="C111" s="62" t="s">
        <v>202</v>
      </c>
      <c r="D111" s="62" t="s">
        <v>104</v>
      </c>
      <c r="E111" s="62" t="s">
        <v>219</v>
      </c>
      <c r="F111" s="62" t="s">
        <v>91</v>
      </c>
      <c r="G111" s="83">
        <f>G112</f>
        <v>37115534.200000003</v>
      </c>
      <c r="H111" s="65"/>
      <c r="I111" s="65"/>
      <c r="J111" s="65"/>
    </row>
    <row r="112" spans="1:10" x14ac:dyDescent="0.25">
      <c r="A112" s="70" t="s">
        <v>187</v>
      </c>
      <c r="B112" s="64" t="s">
        <v>100</v>
      </c>
      <c r="C112" s="64" t="s">
        <v>202</v>
      </c>
      <c r="D112" s="64" t="s">
        <v>104</v>
      </c>
      <c r="E112" s="64" t="s">
        <v>219</v>
      </c>
      <c r="F112" s="64">
        <v>600</v>
      </c>
      <c r="G112" s="82">
        <v>37115534.200000003</v>
      </c>
      <c r="H112" s="65"/>
      <c r="I112" s="65"/>
      <c r="J112" s="65"/>
    </row>
    <row r="113" spans="1:10" ht="18.75" customHeight="1" x14ac:dyDescent="0.25">
      <c r="A113" s="61" t="s">
        <v>220</v>
      </c>
      <c r="B113" s="62" t="s">
        <v>100</v>
      </c>
      <c r="C113" s="62" t="s">
        <v>202</v>
      </c>
      <c r="D113" s="62" t="s">
        <v>104</v>
      </c>
      <c r="E113" s="62" t="s">
        <v>221</v>
      </c>
      <c r="F113" s="62" t="s">
        <v>91</v>
      </c>
      <c r="G113" s="83">
        <f>G114</f>
        <v>50000000</v>
      </c>
      <c r="H113" s="65"/>
      <c r="I113" s="65"/>
      <c r="J113" s="65"/>
    </row>
    <row r="114" spans="1:10" x14ac:dyDescent="0.25">
      <c r="A114" s="70" t="s">
        <v>187</v>
      </c>
      <c r="B114" s="71" t="s">
        <v>100</v>
      </c>
      <c r="C114" s="71" t="s">
        <v>202</v>
      </c>
      <c r="D114" s="71" t="s">
        <v>104</v>
      </c>
      <c r="E114" s="71" t="s">
        <v>221</v>
      </c>
      <c r="F114" s="71">
        <v>600</v>
      </c>
      <c r="G114" s="84">
        <v>50000000</v>
      </c>
      <c r="H114" s="65"/>
      <c r="I114" s="65"/>
      <c r="J114" s="65"/>
    </row>
    <row r="115" spans="1:10" ht="14.45" customHeight="1" x14ac:dyDescent="0.25">
      <c r="A115" s="59" t="s">
        <v>222</v>
      </c>
      <c r="B115" s="60" t="s">
        <v>100</v>
      </c>
      <c r="C115" s="60" t="s">
        <v>223</v>
      </c>
      <c r="D115" s="60" t="s">
        <v>91</v>
      </c>
      <c r="E115" s="60" t="s">
        <v>91</v>
      </c>
      <c r="F115" s="60" t="s">
        <v>91</v>
      </c>
      <c r="G115" s="74">
        <f>G116</f>
        <v>4528603.67</v>
      </c>
      <c r="H115" s="65"/>
      <c r="I115" s="56"/>
      <c r="J115" s="65"/>
    </row>
    <row r="116" spans="1:10" x14ac:dyDescent="0.25">
      <c r="A116" s="59" t="s">
        <v>224</v>
      </c>
      <c r="B116" s="60" t="s">
        <v>100</v>
      </c>
      <c r="C116" s="60" t="s">
        <v>223</v>
      </c>
      <c r="D116" s="60" t="s">
        <v>223</v>
      </c>
      <c r="E116" s="60" t="s">
        <v>91</v>
      </c>
      <c r="F116" s="60" t="s">
        <v>91</v>
      </c>
      <c r="G116" s="74">
        <f>G117</f>
        <v>4528603.67</v>
      </c>
      <c r="H116" s="65"/>
      <c r="I116" s="65"/>
      <c r="J116" s="65"/>
    </row>
    <row r="117" spans="1:10" x14ac:dyDescent="0.25">
      <c r="A117" s="72" t="s">
        <v>225</v>
      </c>
      <c r="B117" s="60" t="s">
        <v>100</v>
      </c>
      <c r="C117" s="73" t="s">
        <v>223</v>
      </c>
      <c r="D117" s="73" t="s">
        <v>223</v>
      </c>
      <c r="E117" s="73" t="s">
        <v>226</v>
      </c>
      <c r="F117" s="73" t="s">
        <v>91</v>
      </c>
      <c r="G117" s="74">
        <f>G118</f>
        <v>4528603.67</v>
      </c>
      <c r="H117" s="65"/>
      <c r="I117" s="65"/>
      <c r="J117" s="65"/>
    </row>
    <row r="118" spans="1:10" x14ac:dyDescent="0.25">
      <c r="A118" s="75" t="s">
        <v>227</v>
      </c>
      <c r="B118" s="62" t="s">
        <v>100</v>
      </c>
      <c r="C118" s="76" t="s">
        <v>223</v>
      </c>
      <c r="D118" s="76" t="s">
        <v>223</v>
      </c>
      <c r="E118" s="76" t="s">
        <v>228</v>
      </c>
      <c r="F118" s="76" t="s">
        <v>91</v>
      </c>
      <c r="G118" s="77">
        <f>G119</f>
        <v>4528603.67</v>
      </c>
      <c r="H118" s="65"/>
      <c r="I118" s="65"/>
      <c r="J118" s="65"/>
    </row>
    <row r="119" spans="1:10" x14ac:dyDescent="0.25">
      <c r="A119" s="70" t="s">
        <v>187</v>
      </c>
      <c r="B119" s="78" t="s">
        <v>100</v>
      </c>
      <c r="C119" s="78" t="s">
        <v>223</v>
      </c>
      <c r="D119" s="78" t="s">
        <v>223</v>
      </c>
      <c r="E119" s="78" t="s">
        <v>228</v>
      </c>
      <c r="F119" s="71">
        <v>600</v>
      </c>
      <c r="G119" s="84">
        <v>4528603.67</v>
      </c>
      <c r="H119" s="65"/>
      <c r="I119" s="65"/>
      <c r="J119" s="65"/>
    </row>
    <row r="120" spans="1:10" x14ac:dyDescent="0.25">
      <c r="A120" s="72" t="s">
        <v>229</v>
      </c>
      <c r="B120" s="60" t="s">
        <v>100</v>
      </c>
      <c r="C120" s="60" t="s">
        <v>182</v>
      </c>
      <c r="D120" s="60" t="s">
        <v>91</v>
      </c>
      <c r="E120" s="60" t="s">
        <v>91</v>
      </c>
      <c r="F120" s="60" t="s">
        <v>91</v>
      </c>
      <c r="G120" s="74">
        <f>G121</f>
        <v>18470581.309999999</v>
      </c>
      <c r="H120" s="65"/>
      <c r="I120" s="56"/>
      <c r="J120" s="65"/>
    </row>
    <row r="121" spans="1:10" x14ac:dyDescent="0.25">
      <c r="A121" s="59" t="s">
        <v>230</v>
      </c>
      <c r="B121" s="60" t="s">
        <v>100</v>
      </c>
      <c r="C121" s="60" t="s">
        <v>182</v>
      </c>
      <c r="D121" s="60" t="s">
        <v>123</v>
      </c>
      <c r="E121" s="60" t="s">
        <v>91</v>
      </c>
      <c r="F121" s="60" t="s">
        <v>91</v>
      </c>
      <c r="G121" s="74">
        <f>G122</f>
        <v>18470581.309999999</v>
      </c>
      <c r="H121" s="65"/>
      <c r="I121" s="65"/>
      <c r="J121" s="65"/>
    </row>
    <row r="122" spans="1:10" x14ac:dyDescent="0.25">
      <c r="A122" s="72" t="s">
        <v>225</v>
      </c>
      <c r="B122" s="60" t="s">
        <v>100</v>
      </c>
      <c r="C122" s="60" t="s">
        <v>182</v>
      </c>
      <c r="D122" s="60" t="s">
        <v>123</v>
      </c>
      <c r="E122" s="73" t="s">
        <v>231</v>
      </c>
      <c r="F122" s="73" t="s">
        <v>91</v>
      </c>
      <c r="G122" s="74">
        <f>G123</f>
        <v>18470581.309999999</v>
      </c>
      <c r="H122" s="65"/>
      <c r="I122" s="65"/>
      <c r="J122" s="65"/>
    </row>
    <row r="123" spans="1:10" x14ac:dyDescent="0.25">
      <c r="A123" s="75" t="s">
        <v>227</v>
      </c>
      <c r="B123" s="62" t="s">
        <v>100</v>
      </c>
      <c r="C123" s="62" t="s">
        <v>182</v>
      </c>
      <c r="D123" s="62" t="s">
        <v>123</v>
      </c>
      <c r="E123" s="76" t="s">
        <v>232</v>
      </c>
      <c r="F123" s="76" t="s">
        <v>91</v>
      </c>
      <c r="G123" s="77">
        <f>G124</f>
        <v>18470581.309999999</v>
      </c>
      <c r="H123" s="65"/>
      <c r="I123" s="65"/>
      <c r="J123" s="65"/>
    </row>
    <row r="124" spans="1:10" x14ac:dyDescent="0.25">
      <c r="A124" s="70" t="s">
        <v>187</v>
      </c>
      <c r="B124" s="78" t="s">
        <v>100</v>
      </c>
      <c r="C124" s="78" t="s">
        <v>182</v>
      </c>
      <c r="D124" s="78" t="s">
        <v>123</v>
      </c>
      <c r="E124" s="78" t="s">
        <v>232</v>
      </c>
      <c r="F124" s="71">
        <v>600</v>
      </c>
      <c r="G124" s="84">
        <v>18470581.309999999</v>
      </c>
      <c r="H124" s="65"/>
      <c r="I124" s="65"/>
      <c r="J124" s="65"/>
    </row>
    <row r="125" spans="1:10" x14ac:dyDescent="0.25">
      <c r="A125" s="59" t="s">
        <v>233</v>
      </c>
      <c r="B125" s="60" t="s">
        <v>100</v>
      </c>
      <c r="C125" s="60" t="s">
        <v>234</v>
      </c>
      <c r="D125" s="60" t="s">
        <v>91</v>
      </c>
      <c r="E125" s="60" t="s">
        <v>91</v>
      </c>
      <c r="F125" s="60" t="s">
        <v>91</v>
      </c>
      <c r="G125" s="81">
        <f>G126+G131+G139</f>
        <v>20471462.18</v>
      </c>
      <c r="H125" s="65"/>
      <c r="I125" s="56"/>
      <c r="J125" s="65"/>
    </row>
    <row r="126" spans="1:10" x14ac:dyDescent="0.25">
      <c r="A126" s="59" t="s">
        <v>235</v>
      </c>
      <c r="B126" s="60" t="s">
        <v>100</v>
      </c>
      <c r="C126" s="60" t="s">
        <v>234</v>
      </c>
      <c r="D126" s="60" t="s">
        <v>102</v>
      </c>
      <c r="E126" s="60" t="s">
        <v>91</v>
      </c>
      <c r="F126" s="60" t="s">
        <v>91</v>
      </c>
      <c r="G126" s="81">
        <f>G127</f>
        <v>818607.25</v>
      </c>
      <c r="H126" s="65"/>
      <c r="I126" s="65"/>
      <c r="J126" s="65"/>
    </row>
    <row r="127" spans="1:10" x14ac:dyDescent="0.25">
      <c r="A127" s="59" t="s">
        <v>236</v>
      </c>
      <c r="B127" s="60" t="s">
        <v>100</v>
      </c>
      <c r="C127" s="60" t="s">
        <v>234</v>
      </c>
      <c r="D127" s="60" t="s">
        <v>102</v>
      </c>
      <c r="E127" s="60" t="s">
        <v>237</v>
      </c>
      <c r="F127" s="60" t="s">
        <v>91</v>
      </c>
      <c r="G127" s="81">
        <f>G128</f>
        <v>818607.25</v>
      </c>
      <c r="H127" s="65"/>
      <c r="I127" s="65"/>
      <c r="J127" s="65"/>
    </row>
    <row r="128" spans="1:10" x14ac:dyDescent="0.25">
      <c r="A128" s="59" t="s">
        <v>238</v>
      </c>
      <c r="B128" s="60" t="s">
        <v>100</v>
      </c>
      <c r="C128" s="60" t="s">
        <v>234</v>
      </c>
      <c r="D128" s="60" t="s">
        <v>102</v>
      </c>
      <c r="E128" s="60" t="s">
        <v>239</v>
      </c>
      <c r="F128" s="60" t="s">
        <v>91</v>
      </c>
      <c r="G128" s="81">
        <f>G129</f>
        <v>818607.25</v>
      </c>
      <c r="H128" s="65"/>
      <c r="I128" s="65"/>
      <c r="J128" s="65"/>
    </row>
    <row r="129" spans="1:10" ht="27.75" customHeight="1" x14ac:dyDescent="0.25">
      <c r="A129" s="61" t="s">
        <v>240</v>
      </c>
      <c r="B129" s="62" t="s">
        <v>100</v>
      </c>
      <c r="C129" s="62" t="s">
        <v>234</v>
      </c>
      <c r="D129" s="62" t="s">
        <v>102</v>
      </c>
      <c r="E129" s="62" t="s">
        <v>241</v>
      </c>
      <c r="F129" s="62" t="s">
        <v>91</v>
      </c>
      <c r="G129" s="83">
        <f>G130</f>
        <v>818607.25</v>
      </c>
      <c r="H129" s="65"/>
      <c r="I129" s="65"/>
      <c r="J129" s="65"/>
    </row>
    <row r="130" spans="1:10" x14ac:dyDescent="0.25">
      <c r="A130" s="63" t="s">
        <v>167</v>
      </c>
      <c r="B130" s="64" t="s">
        <v>100</v>
      </c>
      <c r="C130" s="64" t="s">
        <v>234</v>
      </c>
      <c r="D130" s="64" t="s">
        <v>102</v>
      </c>
      <c r="E130" s="64" t="s">
        <v>241</v>
      </c>
      <c r="F130" s="64" t="s">
        <v>168</v>
      </c>
      <c r="G130" s="84">
        <v>818607.25</v>
      </c>
      <c r="H130" s="65"/>
      <c r="I130" s="65"/>
      <c r="J130" s="65"/>
    </row>
    <row r="131" spans="1:10" x14ac:dyDescent="0.25">
      <c r="A131" s="59" t="s">
        <v>242</v>
      </c>
      <c r="B131" s="60" t="s">
        <v>100</v>
      </c>
      <c r="C131" s="60" t="s">
        <v>234</v>
      </c>
      <c r="D131" s="60" t="s">
        <v>104</v>
      </c>
      <c r="E131" s="60" t="s">
        <v>91</v>
      </c>
      <c r="F131" s="60" t="s">
        <v>91</v>
      </c>
      <c r="G131" s="81">
        <f>G132</f>
        <v>10984463.83</v>
      </c>
      <c r="H131" s="65"/>
      <c r="I131" s="65"/>
      <c r="J131" s="65"/>
    </row>
    <row r="132" spans="1:10" x14ac:dyDescent="0.25">
      <c r="A132" s="59" t="s">
        <v>188</v>
      </c>
      <c r="B132" s="60" t="s">
        <v>100</v>
      </c>
      <c r="C132" s="60" t="s">
        <v>234</v>
      </c>
      <c r="D132" s="60" t="s">
        <v>104</v>
      </c>
      <c r="E132" s="60" t="s">
        <v>189</v>
      </c>
      <c r="F132" s="60" t="s">
        <v>91</v>
      </c>
      <c r="G132" s="81">
        <f>G133</f>
        <v>10984463.83</v>
      </c>
      <c r="H132" s="65"/>
      <c r="I132" s="65"/>
      <c r="J132" s="65"/>
    </row>
    <row r="133" spans="1:10" x14ac:dyDescent="0.25">
      <c r="A133" s="59" t="s">
        <v>204</v>
      </c>
      <c r="B133" s="60" t="s">
        <v>100</v>
      </c>
      <c r="C133" s="60" t="s">
        <v>234</v>
      </c>
      <c r="D133" s="60" t="s">
        <v>104</v>
      </c>
      <c r="E133" s="60" t="s">
        <v>205</v>
      </c>
      <c r="F133" s="60" t="s">
        <v>91</v>
      </c>
      <c r="G133" s="81">
        <f>G134+G137</f>
        <v>10984463.83</v>
      </c>
      <c r="H133" s="65"/>
      <c r="I133" s="65"/>
      <c r="J133" s="65"/>
    </row>
    <row r="134" spans="1:10" ht="25.5" x14ac:dyDescent="0.25">
      <c r="A134" s="61" t="s">
        <v>243</v>
      </c>
      <c r="B134" s="62" t="s">
        <v>100</v>
      </c>
      <c r="C134" s="62" t="s">
        <v>234</v>
      </c>
      <c r="D134" s="62" t="s">
        <v>104</v>
      </c>
      <c r="E134" s="62" t="s">
        <v>244</v>
      </c>
      <c r="F134" s="62" t="s">
        <v>91</v>
      </c>
      <c r="G134" s="83">
        <f>G135+G136</f>
        <v>7887401.8300000001</v>
      </c>
      <c r="H134" s="65"/>
      <c r="I134" s="65"/>
      <c r="J134" s="65"/>
    </row>
    <row r="135" spans="1:10" x14ac:dyDescent="0.25">
      <c r="A135" s="63" t="s">
        <v>113</v>
      </c>
      <c r="B135" s="64" t="s">
        <v>100</v>
      </c>
      <c r="C135" s="64" t="s">
        <v>234</v>
      </c>
      <c r="D135" s="64" t="s">
        <v>104</v>
      </c>
      <c r="E135" s="64" t="s">
        <v>244</v>
      </c>
      <c r="F135" s="64" t="s">
        <v>114</v>
      </c>
      <c r="G135" s="84">
        <v>77452.350000000006</v>
      </c>
      <c r="H135" s="65"/>
      <c r="I135" s="65"/>
      <c r="J135" s="65"/>
    </row>
    <row r="136" spans="1:10" x14ac:dyDescent="0.25">
      <c r="A136" s="63" t="s">
        <v>208</v>
      </c>
      <c r="B136" s="64" t="s">
        <v>100</v>
      </c>
      <c r="C136" s="64" t="s">
        <v>234</v>
      </c>
      <c r="D136" s="64" t="s">
        <v>104</v>
      </c>
      <c r="E136" s="64" t="s">
        <v>244</v>
      </c>
      <c r="F136" s="64" t="s">
        <v>209</v>
      </c>
      <c r="G136" s="84">
        <v>7809949.4800000004</v>
      </c>
      <c r="H136" s="65"/>
      <c r="I136" s="65"/>
      <c r="J136" s="65"/>
    </row>
    <row r="137" spans="1:10" x14ac:dyDescent="0.25">
      <c r="A137" s="61" t="s">
        <v>245</v>
      </c>
      <c r="B137" s="62" t="s">
        <v>100</v>
      </c>
      <c r="C137" s="62" t="s">
        <v>234</v>
      </c>
      <c r="D137" s="62" t="s">
        <v>104</v>
      </c>
      <c r="E137" s="62" t="s">
        <v>246</v>
      </c>
      <c r="F137" s="62" t="s">
        <v>91</v>
      </c>
      <c r="G137" s="83">
        <f>G138</f>
        <v>3097062</v>
      </c>
      <c r="H137" s="65"/>
      <c r="I137" s="65"/>
      <c r="J137" s="65"/>
    </row>
    <row r="138" spans="1:10" ht="12.75" customHeight="1" x14ac:dyDescent="0.25">
      <c r="A138" s="63" t="s">
        <v>247</v>
      </c>
      <c r="B138" s="64" t="s">
        <v>100</v>
      </c>
      <c r="C138" s="64" t="s">
        <v>234</v>
      </c>
      <c r="D138" s="64" t="s">
        <v>104</v>
      </c>
      <c r="E138" s="64" t="s">
        <v>246</v>
      </c>
      <c r="F138" s="64" t="s">
        <v>248</v>
      </c>
      <c r="G138" s="84">
        <v>3097062</v>
      </c>
      <c r="H138" s="65"/>
      <c r="I138" s="65"/>
      <c r="J138" s="65"/>
    </row>
    <row r="139" spans="1:10" x14ac:dyDescent="0.25">
      <c r="A139" s="59" t="s">
        <v>249</v>
      </c>
      <c r="B139" s="60" t="s">
        <v>100</v>
      </c>
      <c r="C139" s="60" t="s">
        <v>234</v>
      </c>
      <c r="D139" s="60" t="s">
        <v>250</v>
      </c>
      <c r="E139" s="60" t="s">
        <v>91</v>
      </c>
      <c r="F139" s="60" t="s">
        <v>91</v>
      </c>
      <c r="G139" s="81">
        <f>G140</f>
        <v>8668391.0999999996</v>
      </c>
      <c r="H139" s="65"/>
      <c r="I139" s="65"/>
      <c r="J139" s="65"/>
    </row>
    <row r="140" spans="1:10" x14ac:dyDescent="0.25">
      <c r="A140" s="59" t="s">
        <v>236</v>
      </c>
      <c r="B140" s="60" t="s">
        <v>100</v>
      </c>
      <c r="C140" s="60" t="s">
        <v>234</v>
      </c>
      <c r="D140" s="60" t="s">
        <v>250</v>
      </c>
      <c r="E140" s="60" t="s">
        <v>237</v>
      </c>
      <c r="F140" s="60" t="s">
        <v>91</v>
      </c>
      <c r="G140" s="81">
        <f>G141+G143+G145</f>
        <v>8668391.0999999996</v>
      </c>
      <c r="H140" s="65"/>
      <c r="I140" s="65"/>
      <c r="J140" s="65"/>
    </row>
    <row r="141" spans="1:10" x14ac:dyDescent="0.25">
      <c r="A141" s="61" t="s">
        <v>227</v>
      </c>
      <c r="B141" s="62" t="s">
        <v>100</v>
      </c>
      <c r="C141" s="62" t="s">
        <v>234</v>
      </c>
      <c r="D141" s="62" t="s">
        <v>250</v>
      </c>
      <c r="E141" s="62" t="s">
        <v>251</v>
      </c>
      <c r="F141" s="62" t="s">
        <v>91</v>
      </c>
      <c r="G141" s="83">
        <f>G142</f>
        <v>342000</v>
      </c>
      <c r="H141" s="65"/>
      <c r="I141" s="65"/>
      <c r="J141" s="65"/>
    </row>
    <row r="142" spans="1:10" x14ac:dyDescent="0.25">
      <c r="A142" s="63" t="s">
        <v>113</v>
      </c>
      <c r="B142" s="64" t="s">
        <v>100</v>
      </c>
      <c r="C142" s="64" t="s">
        <v>234</v>
      </c>
      <c r="D142" s="64" t="s">
        <v>250</v>
      </c>
      <c r="E142" s="64" t="s">
        <v>251</v>
      </c>
      <c r="F142" s="64" t="s">
        <v>114</v>
      </c>
      <c r="G142" s="84">
        <v>342000</v>
      </c>
      <c r="H142" s="65"/>
      <c r="I142" s="65"/>
      <c r="J142" s="65"/>
    </row>
    <row r="143" spans="1:10" x14ac:dyDescent="0.25">
      <c r="A143" s="61" t="s">
        <v>252</v>
      </c>
      <c r="B143" s="62" t="s">
        <v>100</v>
      </c>
      <c r="C143" s="62" t="s">
        <v>234</v>
      </c>
      <c r="D143" s="62" t="s">
        <v>250</v>
      </c>
      <c r="E143" s="62" t="s">
        <v>253</v>
      </c>
      <c r="F143" s="62" t="s">
        <v>91</v>
      </c>
      <c r="G143" s="83">
        <f>G144</f>
        <v>2030000</v>
      </c>
      <c r="H143" s="65"/>
      <c r="I143" s="65"/>
      <c r="J143" s="65"/>
    </row>
    <row r="144" spans="1:10" x14ac:dyDescent="0.25">
      <c r="A144" s="63" t="s">
        <v>187</v>
      </c>
      <c r="B144" s="64" t="s">
        <v>100</v>
      </c>
      <c r="C144" s="64" t="s">
        <v>234</v>
      </c>
      <c r="D144" s="64" t="s">
        <v>250</v>
      </c>
      <c r="E144" s="64" t="s">
        <v>253</v>
      </c>
      <c r="F144" s="64" t="s">
        <v>254</v>
      </c>
      <c r="G144" s="84">
        <v>2030000</v>
      </c>
      <c r="H144" s="65"/>
      <c r="I144" s="65"/>
      <c r="J144" s="65"/>
    </row>
    <row r="145" spans="1:10" x14ac:dyDescent="0.25">
      <c r="A145" s="59" t="s">
        <v>238</v>
      </c>
      <c r="B145" s="60" t="s">
        <v>100</v>
      </c>
      <c r="C145" s="60" t="s">
        <v>234</v>
      </c>
      <c r="D145" s="60" t="s">
        <v>250</v>
      </c>
      <c r="E145" s="60" t="s">
        <v>239</v>
      </c>
      <c r="F145" s="60" t="s">
        <v>91</v>
      </c>
      <c r="G145" s="81">
        <f>G146+G149+G152</f>
        <v>6296391.0999999996</v>
      </c>
      <c r="H145" s="65"/>
      <c r="I145" s="65"/>
      <c r="J145" s="65"/>
    </row>
    <row r="146" spans="1:10" x14ac:dyDescent="0.25">
      <c r="A146" s="61" t="s">
        <v>255</v>
      </c>
      <c r="B146" s="62" t="s">
        <v>100</v>
      </c>
      <c r="C146" s="62" t="s">
        <v>234</v>
      </c>
      <c r="D146" s="62" t="s">
        <v>250</v>
      </c>
      <c r="E146" s="62" t="s">
        <v>256</v>
      </c>
      <c r="F146" s="62" t="s">
        <v>91</v>
      </c>
      <c r="G146" s="83">
        <f>G147+G148</f>
        <v>1355485.32</v>
      </c>
      <c r="H146" s="65"/>
      <c r="I146" s="65"/>
      <c r="J146" s="65"/>
    </row>
    <row r="147" spans="1:10" x14ac:dyDescent="0.25">
      <c r="A147" s="63" t="s">
        <v>113</v>
      </c>
      <c r="B147" s="64" t="s">
        <v>100</v>
      </c>
      <c r="C147" s="64" t="s">
        <v>234</v>
      </c>
      <c r="D147" s="64" t="s">
        <v>250</v>
      </c>
      <c r="E147" s="64" t="s">
        <v>256</v>
      </c>
      <c r="F147" s="64" t="s">
        <v>114</v>
      </c>
      <c r="G147" s="84">
        <v>316585.32</v>
      </c>
      <c r="H147" s="65"/>
      <c r="I147" s="65"/>
      <c r="J147" s="65"/>
    </row>
    <row r="148" spans="1:10" x14ac:dyDescent="0.25">
      <c r="A148" s="63" t="s">
        <v>167</v>
      </c>
      <c r="B148" s="64" t="s">
        <v>100</v>
      </c>
      <c r="C148" s="64" t="s">
        <v>234</v>
      </c>
      <c r="D148" s="64" t="s">
        <v>250</v>
      </c>
      <c r="E148" s="64" t="s">
        <v>256</v>
      </c>
      <c r="F148" s="64" t="s">
        <v>168</v>
      </c>
      <c r="G148" s="84">
        <v>1038900</v>
      </c>
      <c r="H148" s="65"/>
      <c r="I148" s="65"/>
      <c r="J148" s="65"/>
    </row>
    <row r="149" spans="1:10" x14ac:dyDescent="0.25">
      <c r="A149" s="61" t="s">
        <v>257</v>
      </c>
      <c r="B149" s="62" t="s">
        <v>100</v>
      </c>
      <c r="C149" s="62" t="s">
        <v>234</v>
      </c>
      <c r="D149" s="62" t="s">
        <v>250</v>
      </c>
      <c r="E149" s="62" t="s">
        <v>258</v>
      </c>
      <c r="F149" s="62" t="s">
        <v>91</v>
      </c>
      <c r="G149" s="83">
        <f>G150+G151</f>
        <v>1079700</v>
      </c>
      <c r="H149" s="65"/>
      <c r="I149" s="65"/>
      <c r="J149" s="65"/>
    </row>
    <row r="150" spans="1:10" x14ac:dyDescent="0.25">
      <c r="A150" s="63" t="s">
        <v>113</v>
      </c>
      <c r="B150" s="64" t="s">
        <v>100</v>
      </c>
      <c r="C150" s="64" t="s">
        <v>234</v>
      </c>
      <c r="D150" s="64" t="s">
        <v>250</v>
      </c>
      <c r="E150" s="64" t="s">
        <v>258</v>
      </c>
      <c r="F150" s="64" t="s">
        <v>114</v>
      </c>
      <c r="G150" s="84">
        <v>194700</v>
      </c>
      <c r="H150" s="65"/>
      <c r="I150" s="65"/>
      <c r="J150" s="65"/>
    </row>
    <row r="151" spans="1:10" x14ac:dyDescent="0.25">
      <c r="A151" s="63" t="s">
        <v>167</v>
      </c>
      <c r="B151" s="64" t="s">
        <v>100</v>
      </c>
      <c r="C151" s="64" t="s">
        <v>234</v>
      </c>
      <c r="D151" s="64" t="s">
        <v>250</v>
      </c>
      <c r="E151" s="64" t="s">
        <v>258</v>
      </c>
      <c r="F151" s="64" t="s">
        <v>168</v>
      </c>
      <c r="G151" s="84">
        <v>885000</v>
      </c>
      <c r="H151" s="65"/>
      <c r="I151" s="65"/>
      <c r="J151" s="65"/>
    </row>
    <row r="152" spans="1:10" ht="30" customHeight="1" x14ac:dyDescent="0.25">
      <c r="A152" s="61" t="s">
        <v>259</v>
      </c>
      <c r="B152" s="62" t="s">
        <v>100</v>
      </c>
      <c r="C152" s="62" t="s">
        <v>234</v>
      </c>
      <c r="D152" s="62" t="s">
        <v>250</v>
      </c>
      <c r="E152" s="62" t="s">
        <v>260</v>
      </c>
      <c r="F152" s="62" t="s">
        <v>91</v>
      </c>
      <c r="G152" s="83">
        <f>G153+G154</f>
        <v>3861205.78</v>
      </c>
      <c r="H152" s="65"/>
      <c r="I152" s="65"/>
      <c r="J152" s="65"/>
    </row>
    <row r="153" spans="1:10" x14ac:dyDescent="0.25">
      <c r="A153" s="63" t="s">
        <v>113</v>
      </c>
      <c r="B153" s="64" t="s">
        <v>100</v>
      </c>
      <c r="C153" s="64" t="s">
        <v>234</v>
      </c>
      <c r="D153" s="64" t="s">
        <v>250</v>
      </c>
      <c r="E153" s="64" t="s">
        <v>260</v>
      </c>
      <c r="F153" s="64" t="s">
        <v>114</v>
      </c>
      <c r="G153" s="84">
        <v>60198.32</v>
      </c>
      <c r="H153" s="65"/>
      <c r="I153" s="65"/>
      <c r="J153" s="65"/>
    </row>
    <row r="154" spans="1:10" x14ac:dyDescent="0.25">
      <c r="A154" s="63" t="s">
        <v>167</v>
      </c>
      <c r="B154" s="64" t="s">
        <v>100</v>
      </c>
      <c r="C154" s="64" t="s">
        <v>234</v>
      </c>
      <c r="D154" s="64" t="s">
        <v>250</v>
      </c>
      <c r="E154" s="64" t="s">
        <v>260</v>
      </c>
      <c r="F154" s="64" t="s">
        <v>168</v>
      </c>
      <c r="G154" s="84">
        <v>3801007.46</v>
      </c>
      <c r="H154" s="65"/>
      <c r="I154" s="65"/>
      <c r="J154" s="65"/>
    </row>
    <row r="155" spans="1:10" x14ac:dyDescent="0.25">
      <c r="A155" s="59" t="s">
        <v>261</v>
      </c>
      <c r="B155" s="60" t="s">
        <v>100</v>
      </c>
      <c r="C155" s="60" t="s">
        <v>133</v>
      </c>
      <c r="D155" s="60" t="s">
        <v>91</v>
      </c>
      <c r="E155" s="60" t="s">
        <v>91</v>
      </c>
      <c r="F155" s="60" t="s">
        <v>91</v>
      </c>
      <c r="G155" s="74">
        <f>G156</f>
        <v>39085401.289999999</v>
      </c>
      <c r="H155" s="65"/>
      <c r="I155" s="56"/>
      <c r="J155" s="65"/>
    </row>
    <row r="156" spans="1:10" x14ac:dyDescent="0.25">
      <c r="A156" s="59" t="s">
        <v>262</v>
      </c>
      <c r="B156" s="60" t="s">
        <v>100</v>
      </c>
      <c r="C156" s="60" t="s">
        <v>133</v>
      </c>
      <c r="D156" s="60" t="s">
        <v>202</v>
      </c>
      <c r="E156" s="60" t="s">
        <v>91</v>
      </c>
      <c r="F156" s="60" t="s">
        <v>91</v>
      </c>
      <c r="G156" s="74">
        <f>G157</f>
        <v>39085401.289999999</v>
      </c>
      <c r="H156" s="65"/>
      <c r="I156" s="65"/>
      <c r="J156" s="65"/>
    </row>
    <row r="157" spans="1:10" x14ac:dyDescent="0.25">
      <c r="A157" s="59" t="s">
        <v>225</v>
      </c>
      <c r="B157" s="60" t="s">
        <v>100</v>
      </c>
      <c r="C157" s="60" t="s">
        <v>133</v>
      </c>
      <c r="D157" s="60" t="s">
        <v>202</v>
      </c>
      <c r="E157" s="60" t="s">
        <v>263</v>
      </c>
      <c r="F157" s="60" t="s">
        <v>91</v>
      </c>
      <c r="G157" s="74">
        <f>G158</f>
        <v>39085401.289999999</v>
      </c>
      <c r="H157" s="65"/>
      <c r="I157" s="65"/>
      <c r="J157" s="65"/>
    </row>
    <row r="158" spans="1:10" x14ac:dyDescent="0.25">
      <c r="A158" s="61" t="s">
        <v>227</v>
      </c>
      <c r="B158" s="62" t="s">
        <v>100</v>
      </c>
      <c r="C158" s="62" t="s">
        <v>133</v>
      </c>
      <c r="D158" s="62" t="s">
        <v>202</v>
      </c>
      <c r="E158" s="62" t="s">
        <v>264</v>
      </c>
      <c r="F158" s="62" t="s">
        <v>91</v>
      </c>
      <c r="G158" s="77">
        <f>G159</f>
        <v>39085401.289999999</v>
      </c>
      <c r="H158" s="65"/>
      <c r="I158" s="65"/>
      <c r="J158" s="65"/>
    </row>
    <row r="159" spans="1:10" x14ac:dyDescent="0.25">
      <c r="A159" s="70" t="s">
        <v>187</v>
      </c>
      <c r="B159" s="78" t="s">
        <v>100</v>
      </c>
      <c r="C159" s="71" t="s">
        <v>133</v>
      </c>
      <c r="D159" s="71" t="s">
        <v>202</v>
      </c>
      <c r="E159" s="71" t="s">
        <v>264</v>
      </c>
      <c r="F159" s="71">
        <v>600</v>
      </c>
      <c r="G159" s="84">
        <v>39085401.289999999</v>
      </c>
      <c r="H159" s="65"/>
      <c r="I159" s="65"/>
      <c r="J159" s="65"/>
    </row>
    <row r="160" spans="1:10" x14ac:dyDescent="0.25">
      <c r="A160" s="59" t="s">
        <v>265</v>
      </c>
      <c r="B160" s="60" t="s">
        <v>100</v>
      </c>
      <c r="C160" s="60" t="s">
        <v>186</v>
      </c>
      <c r="D160" s="60" t="s">
        <v>91</v>
      </c>
      <c r="E160" s="60" t="s">
        <v>91</v>
      </c>
      <c r="F160" s="60" t="s">
        <v>91</v>
      </c>
      <c r="G160" s="81">
        <f>G161</f>
        <v>2514666.62</v>
      </c>
      <c r="H160" s="65"/>
      <c r="I160" s="65"/>
      <c r="J160" s="65"/>
    </row>
    <row r="161" spans="1:10" x14ac:dyDescent="0.25">
      <c r="A161" s="59" t="s">
        <v>266</v>
      </c>
      <c r="B161" s="60" t="s">
        <v>100</v>
      </c>
      <c r="C161" s="60" t="s">
        <v>186</v>
      </c>
      <c r="D161" s="60" t="s">
        <v>123</v>
      </c>
      <c r="E161" s="60" t="s">
        <v>91</v>
      </c>
      <c r="F161" s="60" t="s">
        <v>91</v>
      </c>
      <c r="G161" s="81">
        <f>G162</f>
        <v>2514666.62</v>
      </c>
      <c r="H161" s="65"/>
      <c r="I161" s="65"/>
      <c r="J161" s="65"/>
    </row>
    <row r="162" spans="1:10" x14ac:dyDescent="0.25">
      <c r="A162" s="59" t="s">
        <v>267</v>
      </c>
      <c r="B162" s="60" t="s">
        <v>100</v>
      </c>
      <c r="C162" s="60" t="s">
        <v>186</v>
      </c>
      <c r="D162" s="60" t="s">
        <v>123</v>
      </c>
      <c r="E162" s="60" t="s">
        <v>268</v>
      </c>
      <c r="F162" s="60" t="s">
        <v>91</v>
      </c>
      <c r="G162" s="81">
        <f>G163</f>
        <v>2514666.62</v>
      </c>
      <c r="H162" s="65"/>
      <c r="I162" s="65"/>
      <c r="J162" s="65"/>
    </row>
    <row r="163" spans="1:10" ht="15" customHeight="1" x14ac:dyDescent="0.25">
      <c r="A163" s="59" t="s">
        <v>269</v>
      </c>
      <c r="B163" s="60" t="s">
        <v>100</v>
      </c>
      <c r="C163" s="60" t="s">
        <v>186</v>
      </c>
      <c r="D163" s="60" t="s">
        <v>123</v>
      </c>
      <c r="E163" s="60" t="s">
        <v>270</v>
      </c>
      <c r="F163" s="60" t="s">
        <v>91</v>
      </c>
      <c r="G163" s="81">
        <f>G164</f>
        <v>2514666.62</v>
      </c>
      <c r="H163" s="65"/>
      <c r="I163" s="65"/>
      <c r="J163" s="65"/>
    </row>
    <row r="164" spans="1:10" x14ac:dyDescent="0.25">
      <c r="A164" s="61" t="s">
        <v>271</v>
      </c>
      <c r="B164" s="62" t="s">
        <v>100</v>
      </c>
      <c r="C164" s="62" t="s">
        <v>186</v>
      </c>
      <c r="D164" s="62" t="s">
        <v>123</v>
      </c>
      <c r="E164" s="62" t="s">
        <v>272</v>
      </c>
      <c r="F164" s="62" t="s">
        <v>91</v>
      </c>
      <c r="G164" s="83">
        <f>G165</f>
        <v>2514666.62</v>
      </c>
      <c r="H164" s="65"/>
      <c r="I164" s="65"/>
      <c r="J164" s="65"/>
    </row>
    <row r="165" spans="1:10" x14ac:dyDescent="0.25">
      <c r="A165" s="63" t="s">
        <v>113</v>
      </c>
      <c r="B165" s="64" t="s">
        <v>100</v>
      </c>
      <c r="C165" s="64" t="s">
        <v>186</v>
      </c>
      <c r="D165" s="64" t="s">
        <v>123</v>
      </c>
      <c r="E165" s="64" t="s">
        <v>272</v>
      </c>
      <c r="F165" s="64" t="s">
        <v>114</v>
      </c>
      <c r="G165" s="84">
        <v>2514666.62</v>
      </c>
      <c r="H165" s="65"/>
      <c r="I165" s="65"/>
      <c r="J165" s="65"/>
    </row>
    <row r="166" spans="1:10" ht="12.75" customHeight="1" x14ac:dyDescent="0.25">
      <c r="A166" s="59" t="s">
        <v>273</v>
      </c>
      <c r="B166" s="60" t="s">
        <v>100</v>
      </c>
      <c r="C166" s="60" t="s">
        <v>172</v>
      </c>
      <c r="D166" s="60" t="s">
        <v>91</v>
      </c>
      <c r="E166" s="60" t="s">
        <v>91</v>
      </c>
      <c r="F166" s="60" t="s">
        <v>91</v>
      </c>
      <c r="G166" s="81">
        <f>G167</f>
        <v>987439.46</v>
      </c>
      <c r="H166" s="65"/>
      <c r="I166" s="65"/>
      <c r="J166" s="65"/>
    </row>
    <row r="167" spans="1:10" x14ac:dyDescent="0.25">
      <c r="A167" s="59" t="s">
        <v>274</v>
      </c>
      <c r="B167" s="60" t="s">
        <v>100</v>
      </c>
      <c r="C167" s="60" t="s">
        <v>172</v>
      </c>
      <c r="D167" s="60" t="s">
        <v>104</v>
      </c>
      <c r="E167" s="60" t="s">
        <v>91</v>
      </c>
      <c r="F167" s="60" t="s">
        <v>91</v>
      </c>
      <c r="G167" s="81">
        <f>G168</f>
        <v>987439.46</v>
      </c>
      <c r="H167" s="65"/>
      <c r="I167" s="65"/>
      <c r="J167" s="65"/>
    </row>
    <row r="168" spans="1:10" ht="14.45" customHeight="1" x14ac:dyDescent="0.25">
      <c r="A168" s="59" t="s">
        <v>105</v>
      </c>
      <c r="B168" s="60" t="s">
        <v>100</v>
      </c>
      <c r="C168" s="60" t="s">
        <v>172</v>
      </c>
      <c r="D168" s="60" t="s">
        <v>104</v>
      </c>
      <c r="E168" s="60" t="s">
        <v>106</v>
      </c>
      <c r="F168" s="60" t="s">
        <v>91</v>
      </c>
      <c r="G168" s="81">
        <f>G169</f>
        <v>987439.46</v>
      </c>
      <c r="H168" s="65"/>
      <c r="I168" s="65"/>
      <c r="J168" s="65"/>
    </row>
    <row r="169" spans="1:10" x14ac:dyDescent="0.25">
      <c r="A169" s="59" t="s">
        <v>247</v>
      </c>
      <c r="B169" s="60" t="s">
        <v>100</v>
      </c>
      <c r="C169" s="60" t="s">
        <v>172</v>
      </c>
      <c r="D169" s="60" t="s">
        <v>104</v>
      </c>
      <c r="E169" s="60" t="s">
        <v>275</v>
      </c>
      <c r="F169" s="60" t="s">
        <v>91</v>
      </c>
      <c r="G169" s="81">
        <f>G170</f>
        <v>987439.46</v>
      </c>
      <c r="H169" s="65"/>
      <c r="I169" s="65"/>
      <c r="J169" s="65"/>
    </row>
    <row r="170" spans="1:10" ht="42" customHeight="1" x14ac:dyDescent="0.25">
      <c r="A170" s="79" t="s">
        <v>276</v>
      </c>
      <c r="B170" s="62" t="s">
        <v>100</v>
      </c>
      <c r="C170" s="62" t="s">
        <v>172</v>
      </c>
      <c r="D170" s="62" t="s">
        <v>104</v>
      </c>
      <c r="E170" s="62" t="s">
        <v>277</v>
      </c>
      <c r="F170" s="62" t="s">
        <v>91</v>
      </c>
      <c r="G170" s="83">
        <f>G171</f>
        <v>987439.46</v>
      </c>
      <c r="H170" s="65"/>
      <c r="I170" s="65"/>
      <c r="J170" s="65"/>
    </row>
    <row r="171" spans="1:10" x14ac:dyDescent="0.25">
      <c r="A171" s="63" t="s">
        <v>247</v>
      </c>
      <c r="B171" s="64" t="s">
        <v>100</v>
      </c>
      <c r="C171" s="64" t="s">
        <v>172</v>
      </c>
      <c r="D171" s="64" t="s">
        <v>104</v>
      </c>
      <c r="E171" s="64" t="s">
        <v>277</v>
      </c>
      <c r="F171" s="64" t="s">
        <v>248</v>
      </c>
      <c r="G171" s="84">
        <v>987439.46</v>
      </c>
      <c r="H171" s="65"/>
      <c r="I171" s="65"/>
      <c r="J171" s="65"/>
    </row>
    <row r="172" spans="1:10" s="80" customFormat="1" x14ac:dyDescent="0.25">
      <c r="A172" s="57" t="s">
        <v>278</v>
      </c>
      <c r="B172" s="58" t="s">
        <v>100</v>
      </c>
      <c r="C172" s="58" t="s">
        <v>91</v>
      </c>
      <c r="D172" s="58" t="s">
        <v>91</v>
      </c>
      <c r="E172" s="58" t="s">
        <v>91</v>
      </c>
      <c r="F172" s="58" t="s">
        <v>91</v>
      </c>
      <c r="G172" s="119">
        <f>G173</f>
        <v>4479271.66</v>
      </c>
      <c r="H172" s="5"/>
      <c r="I172" s="5"/>
      <c r="J172" s="5"/>
    </row>
    <row r="173" spans="1:10" x14ac:dyDescent="0.25">
      <c r="A173" s="59" t="s">
        <v>101</v>
      </c>
      <c r="B173" s="60" t="s">
        <v>100</v>
      </c>
      <c r="C173" s="60" t="s">
        <v>102</v>
      </c>
      <c r="D173" s="60" t="s">
        <v>91</v>
      </c>
      <c r="E173" s="60" t="s">
        <v>91</v>
      </c>
      <c r="F173" s="60" t="s">
        <v>91</v>
      </c>
      <c r="G173" s="81">
        <f>G174</f>
        <v>4479271.66</v>
      </c>
      <c r="H173" s="65"/>
      <c r="I173" s="65"/>
      <c r="J173" s="65"/>
    </row>
    <row r="174" spans="1:10" ht="27.75" customHeight="1" x14ac:dyDescent="0.25">
      <c r="A174" s="59" t="s">
        <v>279</v>
      </c>
      <c r="B174" s="60" t="s">
        <v>100</v>
      </c>
      <c r="C174" s="60" t="s">
        <v>102</v>
      </c>
      <c r="D174" s="60" t="s">
        <v>250</v>
      </c>
      <c r="E174" s="60" t="s">
        <v>91</v>
      </c>
      <c r="F174" s="60" t="s">
        <v>91</v>
      </c>
      <c r="G174" s="81">
        <f>G175</f>
        <v>4479271.66</v>
      </c>
      <c r="H174" s="65"/>
      <c r="I174" s="65"/>
      <c r="J174" s="65"/>
    </row>
    <row r="175" spans="1:10" x14ac:dyDescent="0.25">
      <c r="A175" s="59" t="s">
        <v>105</v>
      </c>
      <c r="B175" s="60" t="s">
        <v>100</v>
      </c>
      <c r="C175" s="60" t="s">
        <v>102</v>
      </c>
      <c r="D175" s="60" t="s">
        <v>250</v>
      </c>
      <c r="E175" s="60" t="s">
        <v>106</v>
      </c>
      <c r="F175" s="60" t="s">
        <v>91</v>
      </c>
      <c r="G175" s="81">
        <f>G176</f>
        <v>4479271.66</v>
      </c>
      <c r="H175" s="65"/>
      <c r="I175" s="65"/>
      <c r="J175" s="65"/>
    </row>
    <row r="176" spans="1:10" x14ac:dyDescent="0.25">
      <c r="A176" s="59" t="s">
        <v>107</v>
      </c>
      <c r="B176" s="60" t="s">
        <v>100</v>
      </c>
      <c r="C176" s="60" t="s">
        <v>102</v>
      </c>
      <c r="D176" s="60" t="s">
        <v>250</v>
      </c>
      <c r="E176" s="60" t="s">
        <v>108</v>
      </c>
      <c r="F176" s="60" t="s">
        <v>91</v>
      </c>
      <c r="G176" s="81">
        <f>G177</f>
        <v>4479271.66</v>
      </c>
      <c r="H176" s="65"/>
      <c r="I176" s="65"/>
      <c r="J176" s="65"/>
    </row>
    <row r="177" spans="1:10" x14ac:dyDescent="0.25">
      <c r="A177" s="61" t="s">
        <v>280</v>
      </c>
      <c r="B177" s="62" t="s">
        <v>100</v>
      </c>
      <c r="C177" s="62" t="s">
        <v>102</v>
      </c>
      <c r="D177" s="62" t="s">
        <v>250</v>
      </c>
      <c r="E177" s="62" t="s">
        <v>281</v>
      </c>
      <c r="F177" s="62" t="s">
        <v>91</v>
      </c>
      <c r="G177" s="83">
        <f>G178+G179+G180</f>
        <v>4479271.66</v>
      </c>
      <c r="H177" s="65"/>
      <c r="I177" s="65"/>
      <c r="J177" s="65"/>
    </row>
    <row r="178" spans="1:10" x14ac:dyDescent="0.25">
      <c r="A178" s="63" t="s">
        <v>111</v>
      </c>
      <c r="B178" s="64" t="s">
        <v>100</v>
      </c>
      <c r="C178" s="64" t="s">
        <v>102</v>
      </c>
      <c r="D178" s="64" t="s">
        <v>250</v>
      </c>
      <c r="E178" s="64" t="s">
        <v>281</v>
      </c>
      <c r="F178" s="64" t="s">
        <v>112</v>
      </c>
      <c r="G178" s="84">
        <v>4429484.8</v>
      </c>
      <c r="H178" s="65"/>
      <c r="I178" s="65"/>
      <c r="J178" s="65"/>
    </row>
    <row r="179" spans="1:10" x14ac:dyDescent="0.25">
      <c r="A179" s="63" t="s">
        <v>113</v>
      </c>
      <c r="B179" s="64" t="s">
        <v>100</v>
      </c>
      <c r="C179" s="64" t="s">
        <v>102</v>
      </c>
      <c r="D179" s="64" t="s">
        <v>250</v>
      </c>
      <c r="E179" s="64" t="s">
        <v>281</v>
      </c>
      <c r="F179" s="64" t="s">
        <v>114</v>
      </c>
      <c r="G179" s="84">
        <v>39786.86</v>
      </c>
      <c r="H179" s="65"/>
      <c r="I179" s="65"/>
      <c r="J179" s="65"/>
    </row>
    <row r="180" spans="1:10" x14ac:dyDescent="0.25">
      <c r="A180" s="63" t="s">
        <v>130</v>
      </c>
      <c r="B180" s="64" t="s">
        <v>100</v>
      </c>
      <c r="C180" s="64" t="s">
        <v>102</v>
      </c>
      <c r="D180" s="64" t="s">
        <v>250</v>
      </c>
      <c r="E180" s="64" t="s">
        <v>281</v>
      </c>
      <c r="F180" s="64" t="s">
        <v>131</v>
      </c>
      <c r="G180" s="84">
        <v>10000</v>
      </c>
      <c r="H180" s="65"/>
      <c r="I180" s="65"/>
      <c r="J180" s="65"/>
    </row>
    <row r="181" spans="1:10" s="80" customFormat="1" x14ac:dyDescent="0.25">
      <c r="A181" s="57" t="s">
        <v>282</v>
      </c>
      <c r="B181" s="58" t="s">
        <v>100</v>
      </c>
      <c r="C181" s="58" t="s">
        <v>91</v>
      </c>
      <c r="D181" s="58" t="s">
        <v>91</v>
      </c>
      <c r="E181" s="58" t="s">
        <v>91</v>
      </c>
      <c r="F181" s="58" t="s">
        <v>91</v>
      </c>
      <c r="G181" s="119">
        <f>G182+G190+G205</f>
        <v>453877089.26999998</v>
      </c>
      <c r="H181" s="5"/>
      <c r="I181" s="5"/>
      <c r="J181" s="5"/>
    </row>
    <row r="182" spans="1:10" s="80" customFormat="1" x14ac:dyDescent="0.25">
      <c r="A182" s="72" t="s">
        <v>283</v>
      </c>
      <c r="B182" s="73" t="s">
        <v>100</v>
      </c>
      <c r="C182" s="73" t="s">
        <v>102</v>
      </c>
      <c r="D182" s="73" t="s">
        <v>91</v>
      </c>
      <c r="E182" s="73" t="s">
        <v>91</v>
      </c>
      <c r="F182" s="73" t="s">
        <v>91</v>
      </c>
      <c r="G182" s="81">
        <f>G183</f>
        <v>725859.12</v>
      </c>
      <c r="H182" s="5"/>
      <c r="I182" s="5"/>
      <c r="J182" s="5"/>
    </row>
    <row r="183" spans="1:10" s="80" customFormat="1" x14ac:dyDescent="0.25">
      <c r="A183" s="72" t="s">
        <v>140</v>
      </c>
      <c r="B183" s="73" t="s">
        <v>100</v>
      </c>
      <c r="C183" s="73" t="s">
        <v>102</v>
      </c>
      <c r="D183" s="73" t="s">
        <v>141</v>
      </c>
      <c r="E183" s="73" t="s">
        <v>91</v>
      </c>
      <c r="F183" s="73" t="s">
        <v>91</v>
      </c>
      <c r="G183" s="81">
        <f>G184</f>
        <v>725859.12</v>
      </c>
      <c r="H183" s="5"/>
      <c r="I183" s="5"/>
      <c r="J183" s="5"/>
    </row>
    <row r="184" spans="1:10" s="80" customFormat="1" x14ac:dyDescent="0.25">
      <c r="A184" s="72" t="s">
        <v>142</v>
      </c>
      <c r="B184" s="73" t="s">
        <v>100</v>
      </c>
      <c r="C184" s="73" t="s">
        <v>102</v>
      </c>
      <c r="D184" s="73" t="s">
        <v>141</v>
      </c>
      <c r="E184" s="73" t="s">
        <v>143</v>
      </c>
      <c r="F184" s="73" t="s">
        <v>91</v>
      </c>
      <c r="G184" s="81">
        <f>G185+G187</f>
        <v>725859.12</v>
      </c>
      <c r="H184" s="5"/>
      <c r="I184" s="5"/>
      <c r="J184" s="5"/>
    </row>
    <row r="185" spans="1:10" s="80" customFormat="1" x14ac:dyDescent="0.25">
      <c r="A185" s="61" t="s">
        <v>148</v>
      </c>
      <c r="B185" s="73">
        <v>801</v>
      </c>
      <c r="C185" s="73" t="s">
        <v>347</v>
      </c>
      <c r="D185" s="73"/>
      <c r="E185" s="73" t="s">
        <v>346</v>
      </c>
      <c r="F185" s="73"/>
      <c r="G185" s="81">
        <f>G186</f>
        <v>434770.55</v>
      </c>
      <c r="H185" s="5"/>
      <c r="I185" s="5"/>
      <c r="J185" s="5"/>
    </row>
    <row r="186" spans="1:10" s="80" customFormat="1" x14ac:dyDescent="0.25">
      <c r="A186" s="63" t="s">
        <v>113</v>
      </c>
      <c r="B186" s="73">
        <v>801</v>
      </c>
      <c r="C186" s="73" t="s">
        <v>347</v>
      </c>
      <c r="D186" s="73"/>
      <c r="E186" s="78" t="s">
        <v>346</v>
      </c>
      <c r="F186" s="78">
        <v>200</v>
      </c>
      <c r="G186" s="82">
        <v>434770.55</v>
      </c>
      <c r="H186" s="5"/>
      <c r="I186" s="5"/>
      <c r="J186" s="5"/>
    </row>
    <row r="187" spans="1:10" s="80" customFormat="1" x14ac:dyDescent="0.25">
      <c r="A187" s="72" t="s">
        <v>154</v>
      </c>
      <c r="B187" s="73" t="s">
        <v>100</v>
      </c>
      <c r="C187" s="73" t="s">
        <v>102</v>
      </c>
      <c r="D187" s="73" t="s">
        <v>141</v>
      </c>
      <c r="E187" s="73" t="s">
        <v>155</v>
      </c>
      <c r="F187" s="73" t="s">
        <v>91</v>
      </c>
      <c r="G187" s="81">
        <f>G188</f>
        <v>291088.57</v>
      </c>
      <c r="H187" s="5"/>
      <c r="I187" s="5"/>
      <c r="J187" s="5"/>
    </row>
    <row r="188" spans="1:10" s="80" customFormat="1" x14ac:dyDescent="0.25">
      <c r="A188" s="75" t="s">
        <v>156</v>
      </c>
      <c r="B188" s="76" t="s">
        <v>100</v>
      </c>
      <c r="C188" s="76" t="s">
        <v>102</v>
      </c>
      <c r="D188" s="76" t="s">
        <v>141</v>
      </c>
      <c r="E188" s="76" t="s">
        <v>157</v>
      </c>
      <c r="F188" s="76" t="s">
        <v>91</v>
      </c>
      <c r="G188" s="83">
        <f>G189</f>
        <v>291088.57</v>
      </c>
      <c r="H188" s="5"/>
      <c r="I188" s="5"/>
      <c r="J188" s="5"/>
    </row>
    <row r="189" spans="1:10" s="80" customFormat="1" x14ac:dyDescent="0.25">
      <c r="A189" s="70" t="s">
        <v>113</v>
      </c>
      <c r="B189" s="71" t="s">
        <v>100</v>
      </c>
      <c r="C189" s="71" t="s">
        <v>102</v>
      </c>
      <c r="D189" s="71" t="s">
        <v>141</v>
      </c>
      <c r="E189" s="71" t="s">
        <v>157</v>
      </c>
      <c r="F189" s="71" t="s">
        <v>114</v>
      </c>
      <c r="G189" s="84">
        <v>291088.57</v>
      </c>
      <c r="H189" s="5"/>
      <c r="I189" s="5"/>
      <c r="J189" s="5"/>
    </row>
    <row r="190" spans="1:10" x14ac:dyDescent="0.25">
      <c r="A190" s="59" t="s">
        <v>180</v>
      </c>
      <c r="B190" s="60" t="s">
        <v>100</v>
      </c>
      <c r="C190" s="60" t="s">
        <v>123</v>
      </c>
      <c r="D190" s="60" t="s">
        <v>91</v>
      </c>
      <c r="E190" s="60" t="s">
        <v>91</v>
      </c>
      <c r="F190" s="60" t="s">
        <v>91</v>
      </c>
      <c r="G190" s="81">
        <f>G191+G196</f>
        <v>145430493.63000003</v>
      </c>
      <c r="H190" s="65"/>
      <c r="I190" s="65"/>
      <c r="J190" s="65"/>
    </row>
    <row r="191" spans="1:10" x14ac:dyDescent="0.25">
      <c r="A191" s="59" t="s">
        <v>284</v>
      </c>
      <c r="B191" s="60" t="s">
        <v>100</v>
      </c>
      <c r="C191" s="60" t="s">
        <v>123</v>
      </c>
      <c r="D191" s="60" t="s">
        <v>202</v>
      </c>
      <c r="E191" s="60" t="s">
        <v>91</v>
      </c>
      <c r="F191" s="60" t="s">
        <v>91</v>
      </c>
      <c r="G191" s="81">
        <f>G192</f>
        <v>2088303.65</v>
      </c>
      <c r="H191" s="65"/>
      <c r="I191" s="65"/>
      <c r="J191" s="65"/>
    </row>
    <row r="192" spans="1:10" ht="16.5" customHeight="1" x14ac:dyDescent="0.25">
      <c r="A192" s="59" t="s">
        <v>285</v>
      </c>
      <c r="B192" s="60" t="s">
        <v>100</v>
      </c>
      <c r="C192" s="60" t="s">
        <v>123</v>
      </c>
      <c r="D192" s="60" t="s">
        <v>202</v>
      </c>
      <c r="E192" s="60" t="s">
        <v>286</v>
      </c>
      <c r="F192" s="60" t="s">
        <v>91</v>
      </c>
      <c r="G192" s="81">
        <f>G193</f>
        <v>2088303.65</v>
      </c>
      <c r="H192" s="65"/>
      <c r="I192" s="65"/>
      <c r="J192" s="65"/>
    </row>
    <row r="193" spans="1:10" x14ac:dyDescent="0.25">
      <c r="A193" s="59" t="s">
        <v>287</v>
      </c>
      <c r="B193" s="60" t="s">
        <v>100</v>
      </c>
      <c r="C193" s="60" t="s">
        <v>123</v>
      </c>
      <c r="D193" s="60" t="s">
        <v>202</v>
      </c>
      <c r="E193" s="60" t="s">
        <v>288</v>
      </c>
      <c r="F193" s="60" t="s">
        <v>91</v>
      </c>
      <c r="G193" s="81">
        <f>G194</f>
        <v>2088303.65</v>
      </c>
      <c r="H193" s="65"/>
      <c r="I193" s="65"/>
      <c r="J193" s="65"/>
    </row>
    <row r="194" spans="1:10" ht="41.25" customHeight="1" x14ac:dyDescent="0.25">
      <c r="A194" s="61" t="s">
        <v>289</v>
      </c>
      <c r="B194" s="62" t="s">
        <v>100</v>
      </c>
      <c r="C194" s="62" t="s">
        <v>123</v>
      </c>
      <c r="D194" s="62" t="s">
        <v>202</v>
      </c>
      <c r="E194" s="62" t="s">
        <v>290</v>
      </c>
      <c r="F194" s="62" t="s">
        <v>91</v>
      </c>
      <c r="G194" s="83">
        <f>G195</f>
        <v>2088303.65</v>
      </c>
      <c r="H194" s="65"/>
      <c r="I194" s="65"/>
      <c r="J194" s="65"/>
    </row>
    <row r="195" spans="1:10" x14ac:dyDescent="0.25">
      <c r="A195" s="63" t="s">
        <v>113</v>
      </c>
      <c r="B195" s="64" t="s">
        <v>100</v>
      </c>
      <c r="C195" s="64" t="s">
        <v>123</v>
      </c>
      <c r="D195" s="64" t="s">
        <v>202</v>
      </c>
      <c r="E195" s="64" t="s">
        <v>290</v>
      </c>
      <c r="F195" s="64" t="s">
        <v>114</v>
      </c>
      <c r="G195" s="84">
        <v>2088303.65</v>
      </c>
      <c r="H195" s="65"/>
      <c r="I195" s="65"/>
      <c r="J195" s="65"/>
    </row>
    <row r="196" spans="1:10" x14ac:dyDescent="0.25">
      <c r="A196" s="59" t="s">
        <v>291</v>
      </c>
      <c r="B196" s="60" t="s">
        <v>100</v>
      </c>
      <c r="C196" s="60" t="s">
        <v>123</v>
      </c>
      <c r="D196" s="60" t="s">
        <v>292</v>
      </c>
      <c r="E196" s="60" t="s">
        <v>91</v>
      </c>
      <c r="F196" s="60" t="s">
        <v>91</v>
      </c>
      <c r="G196" s="81">
        <f>G197+G201</f>
        <v>143342189.98000002</v>
      </c>
      <c r="H196" s="65"/>
      <c r="I196" s="65"/>
      <c r="J196" s="65"/>
    </row>
    <row r="197" spans="1:10" x14ac:dyDescent="0.25">
      <c r="A197" s="59" t="s">
        <v>293</v>
      </c>
      <c r="B197" s="60" t="s">
        <v>100</v>
      </c>
      <c r="C197" s="60" t="s">
        <v>123</v>
      </c>
      <c r="D197" s="60" t="s">
        <v>292</v>
      </c>
      <c r="E197" s="60" t="s">
        <v>294</v>
      </c>
      <c r="F197" s="60" t="s">
        <v>91</v>
      </c>
      <c r="G197" s="81">
        <f>G198</f>
        <v>61554236.200000003</v>
      </c>
      <c r="H197" s="65"/>
      <c r="I197" s="65"/>
      <c r="J197" s="65"/>
    </row>
    <row r="198" spans="1:10" x14ac:dyDescent="0.25">
      <c r="A198" s="59" t="s">
        <v>295</v>
      </c>
      <c r="B198" s="60" t="s">
        <v>100</v>
      </c>
      <c r="C198" s="60" t="s">
        <v>123</v>
      </c>
      <c r="D198" s="60" t="s">
        <v>292</v>
      </c>
      <c r="E198" s="60" t="s">
        <v>296</v>
      </c>
      <c r="F198" s="60" t="s">
        <v>91</v>
      </c>
      <c r="G198" s="81">
        <f>G199</f>
        <v>61554236.200000003</v>
      </c>
      <c r="H198" s="65"/>
      <c r="I198" s="65"/>
      <c r="J198" s="65"/>
    </row>
    <row r="199" spans="1:10" ht="15" customHeight="1" x14ac:dyDescent="0.25">
      <c r="A199" s="61" t="s">
        <v>297</v>
      </c>
      <c r="B199" s="62" t="s">
        <v>100</v>
      </c>
      <c r="C199" s="62" t="s">
        <v>123</v>
      </c>
      <c r="D199" s="62" t="s">
        <v>292</v>
      </c>
      <c r="E199" s="62" t="s">
        <v>298</v>
      </c>
      <c r="F199" s="62" t="s">
        <v>91</v>
      </c>
      <c r="G199" s="83">
        <f>G200</f>
        <v>61554236.200000003</v>
      </c>
      <c r="H199" s="65"/>
      <c r="I199" s="65"/>
      <c r="J199" s="65"/>
    </row>
    <row r="200" spans="1:10" x14ac:dyDescent="0.25">
      <c r="A200" s="63" t="s">
        <v>113</v>
      </c>
      <c r="B200" s="64" t="s">
        <v>100</v>
      </c>
      <c r="C200" s="64" t="s">
        <v>123</v>
      </c>
      <c r="D200" s="64" t="s">
        <v>292</v>
      </c>
      <c r="E200" s="64" t="s">
        <v>298</v>
      </c>
      <c r="F200" s="64" t="s">
        <v>114</v>
      </c>
      <c r="G200" s="84">
        <v>61554236.200000003</v>
      </c>
      <c r="H200" s="65"/>
      <c r="I200" s="65"/>
      <c r="J200" s="65"/>
    </row>
    <row r="201" spans="1:10" x14ac:dyDescent="0.25">
      <c r="A201" s="59" t="s">
        <v>214</v>
      </c>
      <c r="B201" s="60" t="s">
        <v>100</v>
      </c>
      <c r="C201" s="60" t="s">
        <v>123</v>
      </c>
      <c r="D201" s="60" t="s">
        <v>292</v>
      </c>
      <c r="E201" s="60" t="s">
        <v>215</v>
      </c>
      <c r="F201" s="60" t="s">
        <v>91</v>
      </c>
      <c r="G201" s="81">
        <f>G202</f>
        <v>81787953.780000001</v>
      </c>
      <c r="H201" s="65"/>
      <c r="I201" s="65"/>
      <c r="J201" s="65"/>
    </row>
    <row r="202" spans="1:10" x14ac:dyDescent="0.25">
      <c r="A202" s="59" t="s">
        <v>216</v>
      </c>
      <c r="B202" s="60" t="s">
        <v>100</v>
      </c>
      <c r="C202" s="60" t="s">
        <v>123</v>
      </c>
      <c r="D202" s="60" t="s">
        <v>292</v>
      </c>
      <c r="E202" s="60" t="s">
        <v>217</v>
      </c>
      <c r="F202" s="60" t="s">
        <v>91</v>
      </c>
      <c r="G202" s="81">
        <f>G203</f>
        <v>81787953.780000001</v>
      </c>
      <c r="H202" s="65"/>
      <c r="I202" s="65"/>
      <c r="J202" s="65"/>
    </row>
    <row r="203" spans="1:10" x14ac:dyDescent="0.25">
      <c r="A203" s="61" t="s">
        <v>299</v>
      </c>
      <c r="B203" s="62" t="s">
        <v>100</v>
      </c>
      <c r="C203" s="62" t="s">
        <v>123</v>
      </c>
      <c r="D203" s="62" t="s">
        <v>292</v>
      </c>
      <c r="E203" s="62" t="s">
        <v>300</v>
      </c>
      <c r="F203" s="62" t="s">
        <v>91</v>
      </c>
      <c r="G203" s="83">
        <f>G204</f>
        <v>81787953.780000001</v>
      </c>
      <c r="H203" s="65"/>
      <c r="I203" s="65"/>
      <c r="J203" s="65"/>
    </row>
    <row r="204" spans="1:10" x14ac:dyDescent="0.25">
      <c r="A204" s="63" t="s">
        <v>113</v>
      </c>
      <c r="B204" s="64" t="s">
        <v>100</v>
      </c>
      <c r="C204" s="64" t="s">
        <v>123</v>
      </c>
      <c r="D204" s="64" t="s">
        <v>292</v>
      </c>
      <c r="E204" s="64" t="s">
        <v>300</v>
      </c>
      <c r="F204" s="64" t="s">
        <v>114</v>
      </c>
      <c r="G204" s="84">
        <v>81787953.780000001</v>
      </c>
      <c r="H204" s="65"/>
      <c r="I204" s="65"/>
      <c r="J204" s="65"/>
    </row>
    <row r="205" spans="1:10" x14ac:dyDescent="0.25">
      <c r="A205" s="59" t="s">
        <v>201</v>
      </c>
      <c r="B205" s="60" t="s">
        <v>100</v>
      </c>
      <c r="C205" s="60" t="s">
        <v>202</v>
      </c>
      <c r="D205" s="60" t="s">
        <v>91</v>
      </c>
      <c r="E205" s="60" t="s">
        <v>91</v>
      </c>
      <c r="F205" s="60" t="s">
        <v>91</v>
      </c>
      <c r="G205" s="81">
        <f>G206+G225+G237+G263</f>
        <v>307720736.51999998</v>
      </c>
      <c r="H205" s="65"/>
      <c r="I205" s="65"/>
      <c r="J205" s="65"/>
    </row>
    <row r="206" spans="1:10" x14ac:dyDescent="0.25">
      <c r="A206" s="59" t="s">
        <v>203</v>
      </c>
      <c r="B206" s="60" t="s">
        <v>100</v>
      </c>
      <c r="C206" s="60" t="s">
        <v>202</v>
      </c>
      <c r="D206" s="60" t="s">
        <v>102</v>
      </c>
      <c r="E206" s="60" t="s">
        <v>91</v>
      </c>
      <c r="F206" s="60" t="s">
        <v>91</v>
      </c>
      <c r="G206" s="81">
        <f>G207</f>
        <v>132904214.61</v>
      </c>
      <c r="H206" s="65"/>
      <c r="I206" s="65"/>
      <c r="J206" s="65"/>
    </row>
    <row r="207" spans="1:10" x14ac:dyDescent="0.25">
      <c r="A207" s="59" t="s">
        <v>188</v>
      </c>
      <c r="B207" s="60" t="s">
        <v>100</v>
      </c>
      <c r="C207" s="60" t="s">
        <v>202</v>
      </c>
      <c r="D207" s="60" t="s">
        <v>102</v>
      </c>
      <c r="E207" s="60" t="s">
        <v>189</v>
      </c>
      <c r="F207" s="60" t="s">
        <v>91</v>
      </c>
      <c r="G207" s="81">
        <f>G208+G210+G212+G218+G222</f>
        <v>132904214.61</v>
      </c>
      <c r="H207" s="65"/>
      <c r="I207" s="65"/>
      <c r="J207" s="65"/>
    </row>
    <row r="208" spans="1:10" ht="25.5" x14ac:dyDescent="0.25">
      <c r="A208" s="61" t="s">
        <v>211</v>
      </c>
      <c r="B208" s="62" t="s">
        <v>100</v>
      </c>
      <c r="C208" s="62" t="s">
        <v>202</v>
      </c>
      <c r="D208" s="62" t="s">
        <v>102</v>
      </c>
      <c r="E208" s="62" t="s">
        <v>212</v>
      </c>
      <c r="F208" s="62" t="s">
        <v>91</v>
      </c>
      <c r="G208" s="83">
        <f>G209</f>
        <v>3837446.9</v>
      </c>
      <c r="H208" s="65"/>
      <c r="I208" s="65"/>
      <c r="J208" s="65"/>
    </row>
    <row r="209" spans="1:10" x14ac:dyDescent="0.25">
      <c r="A209" s="63" t="s">
        <v>208</v>
      </c>
      <c r="B209" s="64" t="s">
        <v>100</v>
      </c>
      <c r="C209" s="64" t="s">
        <v>202</v>
      </c>
      <c r="D209" s="64" t="s">
        <v>102</v>
      </c>
      <c r="E209" s="64" t="s">
        <v>212</v>
      </c>
      <c r="F209" s="64" t="s">
        <v>209</v>
      </c>
      <c r="G209" s="84">
        <v>3837446.9</v>
      </c>
      <c r="H209" s="65"/>
      <c r="I209" s="65"/>
      <c r="J209" s="65"/>
    </row>
    <row r="210" spans="1:10" ht="25.5" x14ac:dyDescent="0.25">
      <c r="A210" s="61" t="s">
        <v>301</v>
      </c>
      <c r="B210" s="62" t="s">
        <v>100</v>
      </c>
      <c r="C210" s="62" t="s">
        <v>202</v>
      </c>
      <c r="D210" s="62" t="s">
        <v>102</v>
      </c>
      <c r="E210" s="62" t="s">
        <v>302</v>
      </c>
      <c r="F210" s="62" t="s">
        <v>91</v>
      </c>
      <c r="G210" s="83">
        <f>G211</f>
        <v>0</v>
      </c>
      <c r="H210" s="65"/>
      <c r="I210" s="65"/>
      <c r="J210" s="65"/>
    </row>
    <row r="211" spans="1:10" x14ac:dyDescent="0.25">
      <c r="A211" s="63" t="s">
        <v>208</v>
      </c>
      <c r="B211" s="64" t="s">
        <v>100</v>
      </c>
      <c r="C211" s="64" t="s">
        <v>202</v>
      </c>
      <c r="D211" s="64" t="s">
        <v>102</v>
      </c>
      <c r="E211" s="64" t="s">
        <v>302</v>
      </c>
      <c r="F211" s="64" t="s">
        <v>209</v>
      </c>
      <c r="G211" s="84"/>
      <c r="H211" s="65"/>
      <c r="I211" s="65"/>
      <c r="J211" s="65"/>
    </row>
    <row r="212" spans="1:10" x14ac:dyDescent="0.25">
      <c r="A212" s="59" t="s">
        <v>204</v>
      </c>
      <c r="B212" s="60" t="s">
        <v>100</v>
      </c>
      <c r="C212" s="60" t="s">
        <v>202</v>
      </c>
      <c r="D212" s="60" t="s">
        <v>102</v>
      </c>
      <c r="E212" s="60" t="s">
        <v>205</v>
      </c>
      <c r="F212" s="60" t="s">
        <v>91</v>
      </c>
      <c r="G212" s="81">
        <f>G213+G215</f>
        <v>58285847.739999995</v>
      </c>
      <c r="H212" s="65"/>
      <c r="I212" s="65"/>
      <c r="J212" s="65"/>
    </row>
    <row r="213" spans="1:10" ht="25.5" x14ac:dyDescent="0.25">
      <c r="A213" s="61" t="s">
        <v>243</v>
      </c>
      <c r="B213" s="62" t="s">
        <v>100</v>
      </c>
      <c r="C213" s="62" t="s">
        <v>202</v>
      </c>
      <c r="D213" s="62" t="s">
        <v>102</v>
      </c>
      <c r="E213" s="62" t="s">
        <v>244</v>
      </c>
      <c r="F213" s="62" t="s">
        <v>91</v>
      </c>
      <c r="G213" s="83">
        <f>G214</f>
        <v>5107155.33</v>
      </c>
      <c r="H213" s="65"/>
      <c r="I213" s="65"/>
      <c r="J213" s="65"/>
    </row>
    <row r="214" spans="1:10" x14ac:dyDescent="0.25">
      <c r="A214" s="63" t="s">
        <v>113</v>
      </c>
      <c r="B214" s="64" t="s">
        <v>100</v>
      </c>
      <c r="C214" s="64" t="s">
        <v>202</v>
      </c>
      <c r="D214" s="64" t="s">
        <v>102</v>
      </c>
      <c r="E214" s="64" t="s">
        <v>244</v>
      </c>
      <c r="F214" s="64" t="s">
        <v>114</v>
      </c>
      <c r="G214" s="84">
        <v>5107155.33</v>
      </c>
      <c r="H214" s="65"/>
      <c r="I214" s="65"/>
      <c r="J214" s="65"/>
    </row>
    <row r="215" spans="1:10" x14ac:dyDescent="0.25">
      <c r="A215" s="61" t="s">
        <v>206</v>
      </c>
      <c r="B215" s="62" t="s">
        <v>100</v>
      </c>
      <c r="C215" s="62" t="s">
        <v>202</v>
      </c>
      <c r="D215" s="62" t="s">
        <v>102</v>
      </c>
      <c r="E215" s="62" t="s">
        <v>207</v>
      </c>
      <c r="F215" s="62" t="s">
        <v>91</v>
      </c>
      <c r="G215" s="83">
        <f>G216+G217</f>
        <v>53178692.409999996</v>
      </c>
      <c r="H215" s="65"/>
      <c r="I215" s="65"/>
      <c r="J215" s="65"/>
    </row>
    <row r="216" spans="1:10" x14ac:dyDescent="0.25">
      <c r="A216" s="63" t="s">
        <v>113</v>
      </c>
      <c r="B216" s="64" t="s">
        <v>100</v>
      </c>
      <c r="C216" s="64" t="s">
        <v>202</v>
      </c>
      <c r="D216" s="64" t="s">
        <v>102</v>
      </c>
      <c r="E216" s="64" t="s">
        <v>207</v>
      </c>
      <c r="F216" s="64" t="s">
        <v>114</v>
      </c>
      <c r="G216" s="84">
        <v>30657755.77</v>
      </c>
      <c r="H216" s="65"/>
      <c r="I216" s="65"/>
      <c r="J216" s="65"/>
    </row>
    <row r="217" spans="1:10" x14ac:dyDescent="0.25">
      <c r="A217" s="63" t="s">
        <v>208</v>
      </c>
      <c r="B217" s="64" t="s">
        <v>100</v>
      </c>
      <c r="C217" s="64" t="s">
        <v>202</v>
      </c>
      <c r="D217" s="64" t="s">
        <v>102</v>
      </c>
      <c r="E217" s="64" t="s">
        <v>207</v>
      </c>
      <c r="F217" s="64" t="s">
        <v>209</v>
      </c>
      <c r="G217" s="84">
        <v>22520936.640000001</v>
      </c>
      <c r="H217" s="65"/>
      <c r="I217" s="65"/>
      <c r="J217" s="65"/>
    </row>
    <row r="218" spans="1:10" ht="13.5" customHeight="1" x14ac:dyDescent="0.25">
      <c r="A218" s="59" t="s">
        <v>303</v>
      </c>
      <c r="B218" s="60" t="s">
        <v>100</v>
      </c>
      <c r="C218" s="60" t="s">
        <v>202</v>
      </c>
      <c r="D218" s="60" t="s">
        <v>102</v>
      </c>
      <c r="E218" s="60" t="s">
        <v>304</v>
      </c>
      <c r="F218" s="60" t="s">
        <v>91</v>
      </c>
      <c r="G218" s="81">
        <f>G219</f>
        <v>70363956.739999995</v>
      </c>
      <c r="H218" s="65"/>
      <c r="I218" s="65"/>
      <c r="J218" s="65"/>
    </row>
    <row r="219" spans="1:10" x14ac:dyDescent="0.25">
      <c r="A219" s="61" t="s">
        <v>305</v>
      </c>
      <c r="B219" s="62" t="s">
        <v>100</v>
      </c>
      <c r="C219" s="62" t="s">
        <v>202</v>
      </c>
      <c r="D219" s="62" t="s">
        <v>102</v>
      </c>
      <c r="E219" s="62" t="s">
        <v>306</v>
      </c>
      <c r="F219" s="62" t="s">
        <v>91</v>
      </c>
      <c r="G219" s="83">
        <f>G220+G221</f>
        <v>70363956.739999995</v>
      </c>
      <c r="H219" s="65"/>
      <c r="I219" s="65"/>
      <c r="J219" s="65"/>
    </row>
    <row r="220" spans="1:10" x14ac:dyDescent="0.25">
      <c r="A220" s="63" t="s">
        <v>113</v>
      </c>
      <c r="B220" s="64" t="s">
        <v>100</v>
      </c>
      <c r="C220" s="64" t="s">
        <v>202</v>
      </c>
      <c r="D220" s="64" t="s">
        <v>102</v>
      </c>
      <c r="E220" s="64" t="s">
        <v>306</v>
      </c>
      <c r="F220" s="64" t="s">
        <v>114</v>
      </c>
      <c r="G220" s="84">
        <v>2020355.86</v>
      </c>
      <c r="H220" s="65"/>
      <c r="I220" s="65"/>
      <c r="J220" s="65"/>
    </row>
    <row r="221" spans="1:10" x14ac:dyDescent="0.25">
      <c r="A221" s="63" t="s">
        <v>130</v>
      </c>
      <c r="B221" s="64" t="s">
        <v>100</v>
      </c>
      <c r="C221" s="64" t="s">
        <v>202</v>
      </c>
      <c r="D221" s="64" t="s">
        <v>102</v>
      </c>
      <c r="E221" s="64" t="s">
        <v>306</v>
      </c>
      <c r="F221" s="64" t="s">
        <v>131</v>
      </c>
      <c r="G221" s="84">
        <v>68343600.879999995</v>
      </c>
      <c r="H221" s="65"/>
      <c r="I221" s="65"/>
      <c r="J221" s="65"/>
    </row>
    <row r="222" spans="1:10" x14ac:dyDescent="0.25">
      <c r="A222" s="59" t="s">
        <v>307</v>
      </c>
      <c r="B222" s="60" t="s">
        <v>100</v>
      </c>
      <c r="C222" s="60" t="s">
        <v>202</v>
      </c>
      <c r="D222" s="60" t="s">
        <v>102</v>
      </c>
      <c r="E222" s="60" t="s">
        <v>308</v>
      </c>
      <c r="F222" s="60" t="s">
        <v>91</v>
      </c>
      <c r="G222" s="81">
        <f>G223</f>
        <v>416963.23</v>
      </c>
      <c r="H222" s="65"/>
      <c r="I222" s="65"/>
      <c r="J222" s="65"/>
    </row>
    <row r="223" spans="1:10" ht="27.75" customHeight="1" x14ac:dyDescent="0.25">
      <c r="A223" s="61" t="s">
        <v>309</v>
      </c>
      <c r="B223" s="62" t="s">
        <v>100</v>
      </c>
      <c r="C223" s="62" t="s">
        <v>202</v>
      </c>
      <c r="D223" s="62" t="s">
        <v>102</v>
      </c>
      <c r="E223" s="62" t="s">
        <v>310</v>
      </c>
      <c r="F223" s="62" t="s">
        <v>91</v>
      </c>
      <c r="G223" s="83">
        <f>G224</f>
        <v>416963.23</v>
      </c>
      <c r="H223" s="65"/>
      <c r="I223" s="65"/>
      <c r="J223" s="65"/>
    </row>
    <row r="224" spans="1:10" x14ac:dyDescent="0.25">
      <c r="A224" s="63" t="s">
        <v>113</v>
      </c>
      <c r="B224" s="64" t="s">
        <v>100</v>
      </c>
      <c r="C224" s="64" t="s">
        <v>202</v>
      </c>
      <c r="D224" s="64" t="s">
        <v>102</v>
      </c>
      <c r="E224" s="64" t="s">
        <v>310</v>
      </c>
      <c r="F224" s="64" t="s">
        <v>114</v>
      </c>
      <c r="G224" s="84">
        <v>416963.23</v>
      </c>
      <c r="H224" s="65"/>
      <c r="I224" s="65"/>
      <c r="J224" s="65"/>
    </row>
    <row r="225" spans="1:10" x14ac:dyDescent="0.25">
      <c r="A225" s="59" t="s">
        <v>210</v>
      </c>
      <c r="B225" s="60" t="s">
        <v>100</v>
      </c>
      <c r="C225" s="60" t="s">
        <v>202</v>
      </c>
      <c r="D225" s="60" t="s">
        <v>119</v>
      </c>
      <c r="E225" s="60" t="s">
        <v>91</v>
      </c>
      <c r="F225" s="60" t="s">
        <v>91</v>
      </c>
      <c r="G225" s="81">
        <f>G226</f>
        <v>33032872.689999998</v>
      </c>
      <c r="H225" s="65"/>
      <c r="I225" s="65"/>
      <c r="J225" s="65"/>
    </row>
    <row r="226" spans="1:10" x14ac:dyDescent="0.25">
      <c r="A226" s="59" t="s">
        <v>188</v>
      </c>
      <c r="B226" s="60" t="s">
        <v>100</v>
      </c>
      <c r="C226" s="60" t="s">
        <v>202</v>
      </c>
      <c r="D226" s="60" t="s">
        <v>119</v>
      </c>
      <c r="E226" s="60" t="s">
        <v>189</v>
      </c>
      <c r="F226" s="60" t="s">
        <v>91</v>
      </c>
      <c r="G226" s="81">
        <f>G227+G232</f>
        <v>33032872.689999998</v>
      </c>
      <c r="H226" s="65"/>
      <c r="I226" s="65"/>
      <c r="J226" s="65"/>
    </row>
    <row r="227" spans="1:10" x14ac:dyDescent="0.25">
      <c r="A227" s="59" t="s">
        <v>190</v>
      </c>
      <c r="B227" s="60" t="s">
        <v>100</v>
      </c>
      <c r="C227" s="60" t="s">
        <v>202</v>
      </c>
      <c r="D227" s="60" t="s">
        <v>119</v>
      </c>
      <c r="E227" s="60" t="s">
        <v>191</v>
      </c>
      <c r="F227" s="60" t="s">
        <v>91</v>
      </c>
      <c r="G227" s="81">
        <f>G228</f>
        <v>14119729.119999999</v>
      </c>
      <c r="H227" s="65"/>
      <c r="I227" s="65"/>
      <c r="J227" s="65"/>
    </row>
    <row r="228" spans="1:10" x14ac:dyDescent="0.25">
      <c r="A228" s="59"/>
      <c r="B228" s="60"/>
      <c r="C228" s="60"/>
      <c r="D228" s="60"/>
      <c r="E228" s="60" t="s">
        <v>348</v>
      </c>
      <c r="F228" s="60"/>
      <c r="G228" s="81">
        <f>G229</f>
        <v>14119729.119999999</v>
      </c>
      <c r="H228" s="65"/>
      <c r="I228" s="65"/>
      <c r="J228" s="65"/>
    </row>
    <row r="229" spans="1:10" x14ac:dyDescent="0.25">
      <c r="A229" s="59"/>
      <c r="B229" s="60"/>
      <c r="C229" s="60"/>
      <c r="D229" s="60"/>
      <c r="E229" s="68" t="s">
        <v>348</v>
      </c>
      <c r="F229" s="68">
        <v>200</v>
      </c>
      <c r="G229" s="82">
        <v>14119729.119999999</v>
      </c>
      <c r="H229" s="65"/>
      <c r="I229" s="65"/>
      <c r="J229" s="65"/>
    </row>
    <row r="230" spans="1:10" ht="25.5" x14ac:dyDescent="0.25">
      <c r="A230" s="61" t="s">
        <v>211</v>
      </c>
      <c r="B230" s="62" t="s">
        <v>100</v>
      </c>
      <c r="C230" s="62" t="s">
        <v>202</v>
      </c>
      <c r="D230" s="62" t="s">
        <v>119</v>
      </c>
      <c r="E230" s="62" t="s">
        <v>212</v>
      </c>
      <c r="F230" s="62" t="s">
        <v>91</v>
      </c>
      <c r="G230" s="83">
        <f>G231</f>
        <v>0</v>
      </c>
      <c r="H230" s="65"/>
      <c r="I230" s="65"/>
      <c r="J230" s="65"/>
    </row>
    <row r="231" spans="1:10" x14ac:dyDescent="0.25">
      <c r="A231" s="63" t="s">
        <v>113</v>
      </c>
      <c r="B231" s="64" t="s">
        <v>100</v>
      </c>
      <c r="C231" s="64" t="s">
        <v>202</v>
      </c>
      <c r="D231" s="64" t="s">
        <v>119</v>
      </c>
      <c r="E231" s="64" t="s">
        <v>212</v>
      </c>
      <c r="F231" s="64">
        <v>200</v>
      </c>
      <c r="G231" s="82">
        <v>0</v>
      </c>
      <c r="H231" s="65"/>
      <c r="I231" s="65"/>
      <c r="J231" s="65"/>
    </row>
    <row r="232" spans="1:10" x14ac:dyDescent="0.25">
      <c r="A232" s="59" t="s">
        <v>311</v>
      </c>
      <c r="B232" s="60" t="s">
        <v>100</v>
      </c>
      <c r="C232" s="60" t="s">
        <v>202</v>
      </c>
      <c r="D232" s="60" t="s">
        <v>119</v>
      </c>
      <c r="E232" s="60" t="s">
        <v>312</v>
      </c>
      <c r="F232" s="60" t="s">
        <v>91</v>
      </c>
      <c r="G232" s="81">
        <f>G233</f>
        <v>18913143.57</v>
      </c>
      <c r="H232" s="65"/>
      <c r="I232" s="65"/>
      <c r="J232" s="65"/>
    </row>
    <row r="233" spans="1:10" x14ac:dyDescent="0.25">
      <c r="A233" s="61" t="s">
        <v>313</v>
      </c>
      <c r="B233" s="62" t="s">
        <v>100</v>
      </c>
      <c r="C233" s="62" t="s">
        <v>202</v>
      </c>
      <c r="D233" s="62" t="s">
        <v>119</v>
      </c>
      <c r="E233" s="62" t="s">
        <v>314</v>
      </c>
      <c r="F233" s="62" t="s">
        <v>91</v>
      </c>
      <c r="G233" s="83">
        <f>G234+G235+G236</f>
        <v>18913143.57</v>
      </c>
      <c r="H233" s="65"/>
      <c r="I233" s="65"/>
      <c r="J233" s="65"/>
    </row>
    <row r="234" spans="1:10" x14ac:dyDescent="0.25">
      <c r="A234" s="63" t="s">
        <v>113</v>
      </c>
      <c r="B234" s="64" t="s">
        <v>100</v>
      </c>
      <c r="C234" s="64" t="s">
        <v>202</v>
      </c>
      <c r="D234" s="64" t="s">
        <v>119</v>
      </c>
      <c r="E234" s="64" t="s">
        <v>314</v>
      </c>
      <c r="F234" s="64" t="s">
        <v>114</v>
      </c>
      <c r="G234" s="84">
        <v>7560352.2999999998</v>
      </c>
      <c r="H234" s="65"/>
      <c r="I234" s="65"/>
      <c r="J234" s="65"/>
    </row>
    <row r="235" spans="1:10" x14ac:dyDescent="0.25">
      <c r="A235" s="63" t="s">
        <v>208</v>
      </c>
      <c r="B235" s="64" t="s">
        <v>100</v>
      </c>
      <c r="C235" s="64" t="s">
        <v>202</v>
      </c>
      <c r="D235" s="64" t="s">
        <v>119</v>
      </c>
      <c r="E235" s="64" t="s">
        <v>314</v>
      </c>
      <c r="F235" s="64" t="s">
        <v>209</v>
      </c>
      <c r="G235" s="84">
        <v>0</v>
      </c>
      <c r="H235" s="65"/>
      <c r="I235" s="65"/>
      <c r="J235" s="65"/>
    </row>
    <row r="236" spans="1:10" x14ac:dyDescent="0.25">
      <c r="A236" s="63" t="s">
        <v>130</v>
      </c>
      <c r="B236" s="64" t="s">
        <v>100</v>
      </c>
      <c r="C236" s="64" t="s">
        <v>202</v>
      </c>
      <c r="D236" s="64" t="s">
        <v>119</v>
      </c>
      <c r="E236" s="64" t="s">
        <v>314</v>
      </c>
      <c r="F236" s="64" t="s">
        <v>131</v>
      </c>
      <c r="G236" s="84">
        <v>11352791.27</v>
      </c>
      <c r="H236" s="65"/>
      <c r="I236" s="65"/>
      <c r="J236" s="65"/>
    </row>
    <row r="237" spans="1:10" x14ac:dyDescent="0.25">
      <c r="A237" s="59" t="s">
        <v>213</v>
      </c>
      <c r="B237" s="60" t="s">
        <v>100</v>
      </c>
      <c r="C237" s="60" t="s">
        <v>202</v>
      </c>
      <c r="D237" s="60" t="s">
        <v>104</v>
      </c>
      <c r="E237" s="60" t="s">
        <v>91</v>
      </c>
      <c r="F237" s="60" t="s">
        <v>91</v>
      </c>
      <c r="G237" s="81">
        <f>G238</f>
        <v>89112335.140000001</v>
      </c>
      <c r="H237" s="65"/>
      <c r="I237" s="65"/>
      <c r="J237" s="65"/>
    </row>
    <row r="238" spans="1:10" x14ac:dyDescent="0.25">
      <c r="A238" s="59" t="s">
        <v>214</v>
      </c>
      <c r="B238" s="60" t="s">
        <v>100</v>
      </c>
      <c r="C238" s="60" t="s">
        <v>202</v>
      </c>
      <c r="D238" s="60" t="s">
        <v>104</v>
      </c>
      <c r="E238" s="60" t="s">
        <v>215</v>
      </c>
      <c r="F238" s="60" t="s">
        <v>91</v>
      </c>
      <c r="G238" s="81">
        <f>G239</f>
        <v>89112335.140000001</v>
      </c>
      <c r="H238" s="65"/>
      <c r="I238" s="65"/>
      <c r="J238" s="65"/>
    </row>
    <row r="239" spans="1:10" x14ac:dyDescent="0.25">
      <c r="A239" s="59" t="s">
        <v>216</v>
      </c>
      <c r="B239" s="60" t="s">
        <v>100</v>
      </c>
      <c r="C239" s="60" t="s">
        <v>202</v>
      </c>
      <c r="D239" s="60" t="s">
        <v>104</v>
      </c>
      <c r="E239" s="60" t="s">
        <v>217</v>
      </c>
      <c r="F239" s="60" t="s">
        <v>91</v>
      </c>
      <c r="G239" s="81">
        <f>G240+G242+G244+G246+G250+G254+G256+G258+G260+G248</f>
        <v>89112335.140000001</v>
      </c>
      <c r="H239" s="65"/>
      <c r="I239" s="65"/>
      <c r="J239" s="65"/>
    </row>
    <row r="240" spans="1:10" x14ac:dyDescent="0.25">
      <c r="A240" s="61" t="s">
        <v>315</v>
      </c>
      <c r="B240" s="62" t="s">
        <v>100</v>
      </c>
      <c r="C240" s="62" t="s">
        <v>202</v>
      </c>
      <c r="D240" s="62" t="s">
        <v>104</v>
      </c>
      <c r="E240" s="62" t="s">
        <v>316</v>
      </c>
      <c r="F240" s="62" t="s">
        <v>91</v>
      </c>
      <c r="G240" s="83">
        <f>G241</f>
        <v>12808216.390000001</v>
      </c>
      <c r="H240" s="65"/>
      <c r="I240" s="65"/>
      <c r="J240" s="65"/>
    </row>
    <row r="241" spans="1:10" x14ac:dyDescent="0.25">
      <c r="A241" s="63" t="s">
        <v>113</v>
      </c>
      <c r="B241" s="64" t="s">
        <v>100</v>
      </c>
      <c r="C241" s="64" t="s">
        <v>202</v>
      </c>
      <c r="D241" s="64" t="s">
        <v>104</v>
      </c>
      <c r="E241" s="64" t="s">
        <v>316</v>
      </c>
      <c r="F241" s="64" t="s">
        <v>114</v>
      </c>
      <c r="G241" s="84">
        <v>12808216.390000001</v>
      </c>
      <c r="H241" s="65"/>
      <c r="I241" s="65"/>
      <c r="J241" s="65"/>
    </row>
    <row r="242" spans="1:10" x14ac:dyDescent="0.25">
      <c r="A242" s="61" t="s">
        <v>317</v>
      </c>
      <c r="B242" s="62" t="s">
        <v>100</v>
      </c>
      <c r="C242" s="62" t="s">
        <v>202</v>
      </c>
      <c r="D242" s="62" t="s">
        <v>104</v>
      </c>
      <c r="E242" s="62" t="s">
        <v>318</v>
      </c>
      <c r="F242" s="62" t="s">
        <v>91</v>
      </c>
      <c r="G242" s="83">
        <f>G243</f>
        <v>3464553.52</v>
      </c>
      <c r="H242" s="65"/>
      <c r="I242" s="65"/>
      <c r="J242" s="65"/>
    </row>
    <row r="243" spans="1:10" x14ac:dyDescent="0.25">
      <c r="A243" s="63" t="s">
        <v>113</v>
      </c>
      <c r="B243" s="64" t="s">
        <v>100</v>
      </c>
      <c r="C243" s="64" t="s">
        <v>202</v>
      </c>
      <c r="D243" s="64" t="s">
        <v>104</v>
      </c>
      <c r="E243" s="64" t="s">
        <v>318</v>
      </c>
      <c r="F243" s="64" t="s">
        <v>114</v>
      </c>
      <c r="G243" s="84">
        <v>3464553.52</v>
      </c>
      <c r="H243" s="65"/>
      <c r="I243" s="65"/>
      <c r="J243" s="65"/>
    </row>
    <row r="244" spans="1:10" ht="15" customHeight="1" x14ac:dyDescent="0.25">
      <c r="A244" s="61" t="s">
        <v>319</v>
      </c>
      <c r="B244" s="62" t="s">
        <v>100</v>
      </c>
      <c r="C244" s="62" t="s">
        <v>202</v>
      </c>
      <c r="D244" s="62" t="s">
        <v>104</v>
      </c>
      <c r="E244" s="62" t="s">
        <v>320</v>
      </c>
      <c r="F244" s="62" t="s">
        <v>91</v>
      </c>
      <c r="G244" s="83">
        <f>G245</f>
        <v>8307491.25</v>
      </c>
      <c r="H244" s="65"/>
      <c r="I244" s="65"/>
      <c r="J244" s="65"/>
    </row>
    <row r="245" spans="1:10" x14ac:dyDescent="0.25">
      <c r="A245" s="63" t="s">
        <v>187</v>
      </c>
      <c r="B245" s="64" t="s">
        <v>100</v>
      </c>
      <c r="C245" s="64" t="s">
        <v>202</v>
      </c>
      <c r="D245" s="64" t="s">
        <v>104</v>
      </c>
      <c r="E245" s="64" t="s">
        <v>320</v>
      </c>
      <c r="F245" s="64" t="s">
        <v>254</v>
      </c>
      <c r="G245" s="84">
        <v>8307491.25</v>
      </c>
      <c r="H245" s="65"/>
      <c r="I245" s="65"/>
      <c r="J245" s="65"/>
    </row>
    <row r="246" spans="1:10" x14ac:dyDescent="0.25">
      <c r="A246" s="61" t="s">
        <v>321</v>
      </c>
      <c r="B246" s="62" t="s">
        <v>100</v>
      </c>
      <c r="C246" s="62" t="s">
        <v>202</v>
      </c>
      <c r="D246" s="62" t="s">
        <v>104</v>
      </c>
      <c r="E246" s="62" t="s">
        <v>322</v>
      </c>
      <c r="F246" s="62" t="s">
        <v>91</v>
      </c>
      <c r="G246" s="83">
        <f>G247</f>
        <v>15820971.869999999</v>
      </c>
      <c r="H246" s="65"/>
      <c r="I246" s="65"/>
      <c r="J246" s="65"/>
    </row>
    <row r="247" spans="1:10" x14ac:dyDescent="0.25">
      <c r="A247" s="63" t="s">
        <v>113</v>
      </c>
      <c r="B247" s="64" t="s">
        <v>100</v>
      </c>
      <c r="C247" s="64" t="s">
        <v>202</v>
      </c>
      <c r="D247" s="64" t="s">
        <v>104</v>
      </c>
      <c r="E247" s="64" t="s">
        <v>322</v>
      </c>
      <c r="F247" s="64" t="s">
        <v>114</v>
      </c>
      <c r="G247" s="84">
        <v>15820971.869999999</v>
      </c>
      <c r="H247" s="65"/>
      <c r="I247" s="65"/>
      <c r="J247" s="65"/>
    </row>
    <row r="248" spans="1:10" x14ac:dyDescent="0.25">
      <c r="A248" s="75" t="s">
        <v>323</v>
      </c>
      <c r="B248" s="76" t="s">
        <v>100</v>
      </c>
      <c r="C248" s="76" t="s">
        <v>202</v>
      </c>
      <c r="D248" s="76" t="s">
        <v>104</v>
      </c>
      <c r="E248" s="76" t="s">
        <v>324</v>
      </c>
      <c r="F248" s="76" t="s">
        <v>91</v>
      </c>
      <c r="G248" s="83">
        <f>G249</f>
        <v>0</v>
      </c>
      <c r="H248" s="65"/>
      <c r="I248" s="65"/>
      <c r="J248" s="65"/>
    </row>
    <row r="249" spans="1:10" x14ac:dyDescent="0.25">
      <c r="A249" s="70" t="s">
        <v>130</v>
      </c>
      <c r="B249" s="71" t="s">
        <v>100</v>
      </c>
      <c r="C249" s="71" t="s">
        <v>202</v>
      </c>
      <c r="D249" s="71" t="s">
        <v>104</v>
      </c>
      <c r="E249" s="71" t="s">
        <v>324</v>
      </c>
      <c r="F249" s="71">
        <v>800</v>
      </c>
      <c r="G249" s="84">
        <v>0</v>
      </c>
      <c r="H249" s="65"/>
      <c r="I249" s="65"/>
      <c r="J249" s="65"/>
    </row>
    <row r="250" spans="1:10" x14ac:dyDescent="0.25">
      <c r="A250" s="61" t="s">
        <v>218</v>
      </c>
      <c r="B250" s="62" t="s">
        <v>100</v>
      </c>
      <c r="C250" s="62" t="s">
        <v>202</v>
      </c>
      <c r="D250" s="62" t="s">
        <v>104</v>
      </c>
      <c r="E250" s="62" t="s">
        <v>219</v>
      </c>
      <c r="F250" s="62" t="s">
        <v>91</v>
      </c>
      <c r="G250" s="83">
        <f>G251+G252+G253</f>
        <v>30557827.359999999</v>
      </c>
      <c r="H250" s="65"/>
      <c r="I250" s="65"/>
      <c r="J250" s="65"/>
    </row>
    <row r="251" spans="1:10" x14ac:dyDescent="0.25">
      <c r="A251" s="63" t="s">
        <v>113</v>
      </c>
      <c r="B251" s="64" t="s">
        <v>100</v>
      </c>
      <c r="C251" s="64" t="s">
        <v>202</v>
      </c>
      <c r="D251" s="64" t="s">
        <v>104</v>
      </c>
      <c r="E251" s="64" t="s">
        <v>219</v>
      </c>
      <c r="F251" s="64" t="s">
        <v>114</v>
      </c>
      <c r="G251" s="84">
        <v>25267383.760000002</v>
      </c>
      <c r="H251" s="65"/>
      <c r="I251" s="65"/>
      <c r="J251" s="65"/>
    </row>
    <row r="252" spans="1:10" x14ac:dyDescent="0.25">
      <c r="A252" s="63" t="s">
        <v>167</v>
      </c>
      <c r="B252" s="64" t="s">
        <v>100</v>
      </c>
      <c r="C252" s="64" t="s">
        <v>202</v>
      </c>
      <c r="D252" s="64" t="s">
        <v>104</v>
      </c>
      <c r="E252" s="64" t="s">
        <v>219</v>
      </c>
      <c r="F252" s="64" t="s">
        <v>168</v>
      </c>
      <c r="G252" s="84">
        <v>295000</v>
      </c>
      <c r="H252" s="65"/>
      <c r="I252" s="65"/>
      <c r="J252" s="65"/>
    </row>
    <row r="253" spans="1:10" x14ac:dyDescent="0.25">
      <c r="A253" s="63" t="s">
        <v>208</v>
      </c>
      <c r="B253" s="64" t="s">
        <v>100</v>
      </c>
      <c r="C253" s="64" t="s">
        <v>202</v>
      </c>
      <c r="D253" s="64" t="s">
        <v>104</v>
      </c>
      <c r="E253" s="64" t="s">
        <v>219</v>
      </c>
      <c r="F253" s="64" t="s">
        <v>209</v>
      </c>
      <c r="G253" s="84">
        <v>4995443.5999999996</v>
      </c>
      <c r="H253" s="65"/>
      <c r="I253" s="65"/>
      <c r="J253" s="65"/>
    </row>
    <row r="254" spans="1:10" ht="25.5" x14ac:dyDescent="0.25">
      <c r="A254" s="61" t="s">
        <v>325</v>
      </c>
      <c r="B254" s="62" t="s">
        <v>100</v>
      </c>
      <c r="C254" s="62" t="s">
        <v>202</v>
      </c>
      <c r="D254" s="62" t="s">
        <v>104</v>
      </c>
      <c r="E254" s="62" t="s">
        <v>326</v>
      </c>
      <c r="F254" s="62" t="s">
        <v>91</v>
      </c>
      <c r="G254" s="83">
        <f>G255</f>
        <v>2494777.48</v>
      </c>
      <c r="H254" s="65"/>
      <c r="I254" s="65"/>
      <c r="J254" s="65"/>
    </row>
    <row r="255" spans="1:10" x14ac:dyDescent="0.25">
      <c r="A255" s="63" t="s">
        <v>113</v>
      </c>
      <c r="B255" s="64" t="s">
        <v>100</v>
      </c>
      <c r="C255" s="64" t="s">
        <v>202</v>
      </c>
      <c r="D255" s="64" t="s">
        <v>104</v>
      </c>
      <c r="E255" s="64" t="s">
        <v>326</v>
      </c>
      <c r="F255" s="64" t="s">
        <v>114</v>
      </c>
      <c r="G255" s="84">
        <v>2494777.48</v>
      </c>
      <c r="H255" s="65"/>
      <c r="I255" s="65"/>
      <c r="J255" s="65"/>
    </row>
    <row r="256" spans="1:10" ht="25.5" x14ac:dyDescent="0.25">
      <c r="A256" s="61" t="s">
        <v>327</v>
      </c>
      <c r="B256" s="62" t="s">
        <v>100</v>
      </c>
      <c r="C256" s="62" t="s">
        <v>202</v>
      </c>
      <c r="D256" s="62" t="s">
        <v>104</v>
      </c>
      <c r="E256" s="62" t="s">
        <v>328</v>
      </c>
      <c r="F256" s="62" t="s">
        <v>91</v>
      </c>
      <c r="G256" s="83">
        <f>G257</f>
        <v>4100842.27</v>
      </c>
      <c r="H256" s="65"/>
      <c r="I256" s="65"/>
      <c r="J256" s="65"/>
    </row>
    <row r="257" spans="1:10" x14ac:dyDescent="0.25">
      <c r="A257" s="63" t="s">
        <v>113</v>
      </c>
      <c r="B257" s="64" t="s">
        <v>100</v>
      </c>
      <c r="C257" s="64" t="s">
        <v>202</v>
      </c>
      <c r="D257" s="64" t="s">
        <v>104</v>
      </c>
      <c r="E257" s="64" t="s">
        <v>328</v>
      </c>
      <c r="F257" s="64" t="s">
        <v>114</v>
      </c>
      <c r="G257" s="84">
        <v>4100842.27</v>
      </c>
      <c r="H257" s="65"/>
      <c r="I257" s="65"/>
      <c r="J257" s="65"/>
    </row>
    <row r="258" spans="1:10" x14ac:dyDescent="0.25">
      <c r="A258" s="61" t="s">
        <v>220</v>
      </c>
      <c r="B258" s="62" t="s">
        <v>100</v>
      </c>
      <c r="C258" s="62" t="s">
        <v>202</v>
      </c>
      <c r="D258" s="62" t="s">
        <v>104</v>
      </c>
      <c r="E258" s="62" t="s">
        <v>221</v>
      </c>
      <c r="F258" s="62" t="s">
        <v>91</v>
      </c>
      <c r="G258" s="83">
        <f>G259</f>
        <v>5625000</v>
      </c>
      <c r="H258" s="65"/>
      <c r="I258" s="65"/>
      <c r="J258" s="65"/>
    </row>
    <row r="259" spans="1:10" x14ac:dyDescent="0.25">
      <c r="A259" s="63" t="s">
        <v>113</v>
      </c>
      <c r="B259" s="64" t="s">
        <v>100</v>
      </c>
      <c r="C259" s="64" t="s">
        <v>202</v>
      </c>
      <c r="D259" s="64" t="s">
        <v>104</v>
      </c>
      <c r="E259" s="64" t="s">
        <v>221</v>
      </c>
      <c r="F259" s="64" t="s">
        <v>114</v>
      </c>
      <c r="G259" s="84">
        <v>5625000</v>
      </c>
      <c r="H259" s="65"/>
      <c r="I259" s="65"/>
      <c r="J259" s="65"/>
    </row>
    <row r="260" spans="1:10" x14ac:dyDescent="0.25">
      <c r="A260" s="61" t="s">
        <v>329</v>
      </c>
      <c r="B260" s="62" t="s">
        <v>100</v>
      </c>
      <c r="C260" s="62" t="s">
        <v>202</v>
      </c>
      <c r="D260" s="62" t="s">
        <v>104</v>
      </c>
      <c r="E260" s="62" t="s">
        <v>330</v>
      </c>
      <c r="F260" s="62" t="s">
        <v>91</v>
      </c>
      <c r="G260" s="83">
        <f>G261+G262</f>
        <v>5932655</v>
      </c>
      <c r="H260" s="65"/>
      <c r="I260" s="65"/>
      <c r="J260" s="65"/>
    </row>
    <row r="261" spans="1:10" x14ac:dyDescent="0.25">
      <c r="A261" s="63" t="s">
        <v>113</v>
      </c>
      <c r="B261" s="64" t="s">
        <v>100</v>
      </c>
      <c r="C261" s="64" t="s">
        <v>202</v>
      </c>
      <c r="D261" s="64" t="s">
        <v>104</v>
      </c>
      <c r="E261" s="64" t="s">
        <v>330</v>
      </c>
      <c r="F261" s="64" t="s">
        <v>114</v>
      </c>
      <c r="G261" s="84">
        <v>1863736</v>
      </c>
      <c r="H261" s="65"/>
      <c r="I261" s="65"/>
      <c r="J261" s="65"/>
    </row>
    <row r="262" spans="1:10" x14ac:dyDescent="0.25">
      <c r="A262" s="63"/>
      <c r="B262" s="64" t="s">
        <v>100</v>
      </c>
      <c r="C262" s="64" t="s">
        <v>202</v>
      </c>
      <c r="D262" s="64" t="s">
        <v>104</v>
      </c>
      <c r="E262" s="64" t="s">
        <v>330</v>
      </c>
      <c r="F262" s="64">
        <v>600</v>
      </c>
      <c r="G262" s="84">
        <v>4068919</v>
      </c>
      <c r="H262" s="65"/>
      <c r="I262" s="65"/>
      <c r="J262" s="65"/>
    </row>
    <row r="263" spans="1:10" x14ac:dyDescent="0.25">
      <c r="A263" s="59" t="s">
        <v>331</v>
      </c>
      <c r="B263" s="60" t="s">
        <v>100</v>
      </c>
      <c r="C263" s="60" t="s">
        <v>202</v>
      </c>
      <c r="D263" s="60" t="s">
        <v>202</v>
      </c>
      <c r="E263" s="60" t="s">
        <v>91</v>
      </c>
      <c r="F263" s="60" t="s">
        <v>91</v>
      </c>
      <c r="G263" s="81">
        <f>G264</f>
        <v>52671314.079999998</v>
      </c>
      <c r="H263" s="65"/>
      <c r="I263" s="65"/>
      <c r="J263" s="65"/>
    </row>
    <row r="264" spans="1:10" x14ac:dyDescent="0.25">
      <c r="A264" s="59" t="s">
        <v>293</v>
      </c>
      <c r="B264" s="60" t="s">
        <v>100</v>
      </c>
      <c r="C264" s="60" t="s">
        <v>202</v>
      </c>
      <c r="D264" s="60" t="s">
        <v>202</v>
      </c>
      <c r="E264" s="60" t="s">
        <v>294</v>
      </c>
      <c r="F264" s="60" t="s">
        <v>91</v>
      </c>
      <c r="G264" s="81">
        <f>G265</f>
        <v>52671314.079999998</v>
      </c>
      <c r="H264" s="65"/>
      <c r="I264" s="65"/>
      <c r="J264" s="65"/>
    </row>
    <row r="265" spans="1:10" x14ac:dyDescent="0.25">
      <c r="A265" s="59" t="s">
        <v>225</v>
      </c>
      <c r="B265" s="60" t="s">
        <v>100</v>
      </c>
      <c r="C265" s="60" t="s">
        <v>202</v>
      </c>
      <c r="D265" s="60" t="s">
        <v>202</v>
      </c>
      <c r="E265" s="60" t="s">
        <v>332</v>
      </c>
      <c r="F265" s="60" t="s">
        <v>91</v>
      </c>
      <c r="G265" s="81">
        <f>G266</f>
        <v>52671314.079999998</v>
      </c>
      <c r="H265" s="65"/>
      <c r="I265" s="65"/>
      <c r="J265" s="65"/>
    </row>
    <row r="266" spans="1:10" x14ac:dyDescent="0.25">
      <c r="A266" s="61" t="s">
        <v>227</v>
      </c>
      <c r="B266" s="62" t="s">
        <v>100</v>
      </c>
      <c r="C266" s="62" t="s">
        <v>202</v>
      </c>
      <c r="D266" s="62" t="s">
        <v>202</v>
      </c>
      <c r="E266" s="62" t="s">
        <v>333</v>
      </c>
      <c r="F266" s="62" t="s">
        <v>91</v>
      </c>
      <c r="G266" s="83">
        <f>G267+G269+G268+G270</f>
        <v>52671314.079999998</v>
      </c>
      <c r="H266" s="65"/>
      <c r="I266" s="65"/>
      <c r="J266" s="65"/>
    </row>
    <row r="267" spans="1:10" x14ac:dyDescent="0.25">
      <c r="A267" s="63" t="s">
        <v>111</v>
      </c>
      <c r="B267" s="64" t="s">
        <v>100</v>
      </c>
      <c r="C267" s="64" t="s">
        <v>202</v>
      </c>
      <c r="D267" s="64" t="s">
        <v>202</v>
      </c>
      <c r="E267" s="64" t="s">
        <v>333</v>
      </c>
      <c r="F267" s="64" t="s">
        <v>112</v>
      </c>
      <c r="G267" s="84">
        <v>47477531.789999999</v>
      </c>
      <c r="H267" s="65"/>
      <c r="I267" s="65"/>
      <c r="J267" s="65"/>
    </row>
    <row r="268" spans="1:10" x14ac:dyDescent="0.25">
      <c r="A268" s="63" t="s">
        <v>113</v>
      </c>
      <c r="B268" s="64" t="s">
        <v>100</v>
      </c>
      <c r="C268" s="64" t="s">
        <v>202</v>
      </c>
      <c r="D268" s="64" t="s">
        <v>202</v>
      </c>
      <c r="E268" s="64" t="s">
        <v>333</v>
      </c>
      <c r="F268" s="64" t="s">
        <v>114</v>
      </c>
      <c r="G268" s="84">
        <v>4946301.29</v>
      </c>
      <c r="H268" s="65"/>
      <c r="I268" s="65"/>
      <c r="J268" s="65"/>
    </row>
    <row r="269" spans="1:10" x14ac:dyDescent="0.25">
      <c r="A269" s="63" t="s">
        <v>167</v>
      </c>
      <c r="B269" s="64" t="s">
        <v>100</v>
      </c>
      <c r="C269" s="64" t="s">
        <v>202</v>
      </c>
      <c r="D269" s="64" t="s">
        <v>202</v>
      </c>
      <c r="E269" s="64" t="s">
        <v>333</v>
      </c>
      <c r="F269" s="64" t="s">
        <v>168</v>
      </c>
      <c r="G269" s="84">
        <v>0</v>
      </c>
      <c r="H269" s="65"/>
      <c r="I269" s="65"/>
      <c r="J269" s="65"/>
    </row>
    <row r="270" spans="1:10" x14ac:dyDescent="0.25">
      <c r="A270" s="63" t="s">
        <v>130</v>
      </c>
      <c r="B270" s="64" t="s">
        <v>100</v>
      </c>
      <c r="C270" s="64" t="s">
        <v>202</v>
      </c>
      <c r="D270" s="64" t="s">
        <v>202</v>
      </c>
      <c r="E270" s="64" t="s">
        <v>333</v>
      </c>
      <c r="F270" s="64" t="s">
        <v>131</v>
      </c>
      <c r="G270" s="84">
        <v>247481</v>
      </c>
      <c r="H270" s="65"/>
      <c r="I270" s="65"/>
      <c r="J270" s="65"/>
    </row>
    <row r="271" spans="1:10" x14ac:dyDescent="0.25">
      <c r="H271" s="65"/>
      <c r="I271" s="65"/>
      <c r="J271" s="65"/>
    </row>
    <row r="272" spans="1:10" hidden="1" outlineLevel="1" x14ac:dyDescent="0.25">
      <c r="F272" s="50" t="s">
        <v>334</v>
      </c>
      <c r="G272" s="51" t="e">
        <f>G12+G23+G33+#REF!+G58+#REF!+G77+G83+#REF!+G168+G175+#REF!</f>
        <v>#REF!</v>
      </c>
      <c r="H272" s="56"/>
      <c r="I272" s="56"/>
      <c r="J272" s="56"/>
    </row>
    <row r="273" spans="1:10" hidden="1" outlineLevel="1" x14ac:dyDescent="0.25">
      <c r="F273" s="50" t="s">
        <v>335</v>
      </c>
      <c r="G273" s="51" t="e">
        <f>#REF!+G181+G160+G155+G139+G132+G126+G121+G116+G109+#REF!+G101+G93+G89+G73+G44+G28</f>
        <v>#REF!</v>
      </c>
      <c r="H273" s="56"/>
      <c r="I273" s="56"/>
      <c r="J273" s="56"/>
    </row>
    <row r="274" spans="1:10" hidden="1" outlineLevel="1" x14ac:dyDescent="0.25">
      <c r="F274" s="50" t="s">
        <v>336</v>
      </c>
      <c r="G274" s="51" t="e">
        <f>G272+G273</f>
        <v>#REF!</v>
      </c>
      <c r="H274" s="56"/>
      <c r="I274" s="56"/>
      <c r="J274" s="56"/>
    </row>
    <row r="275" spans="1:10" hidden="1" outlineLevel="1" x14ac:dyDescent="0.25">
      <c r="G275" s="51" t="e">
        <f>G8-G274</f>
        <v>#REF!</v>
      </c>
      <c r="H275" s="56"/>
      <c r="I275" s="56"/>
      <c r="J275" s="56"/>
    </row>
    <row r="276" spans="1:10" hidden="1" outlineLevel="1" x14ac:dyDescent="0.25">
      <c r="H276" s="56"/>
      <c r="I276" s="56"/>
      <c r="J276" s="56"/>
    </row>
    <row r="277" spans="1:10" ht="13.5" collapsed="1" thickBot="1" x14ac:dyDescent="0.3">
      <c r="A277" s="140"/>
      <c r="B277" s="140"/>
      <c r="C277" s="140"/>
      <c r="D277" s="140"/>
      <c r="E277" s="140"/>
      <c r="F277" s="140"/>
      <c r="G277" s="140"/>
      <c r="H277" s="56"/>
      <c r="I277" s="56"/>
      <c r="J277" s="56"/>
    </row>
    <row r="278" spans="1:10" x14ac:dyDescent="0.25">
      <c r="C278" s="85"/>
      <c r="E278" s="86"/>
      <c r="G278" s="51"/>
    </row>
    <row r="279" spans="1:10" x14ac:dyDescent="0.25">
      <c r="C279" s="85"/>
      <c r="E279" s="86"/>
      <c r="G279" s="51"/>
    </row>
    <row r="280" spans="1:10" x14ac:dyDescent="0.25">
      <c r="C280" s="85"/>
      <c r="E280" s="86"/>
      <c r="G280" s="51"/>
    </row>
    <row r="281" spans="1:10" x14ac:dyDescent="0.25">
      <c r="C281" s="85"/>
      <c r="E281" s="86"/>
      <c r="G281" s="51"/>
    </row>
    <row r="282" spans="1:10" x14ac:dyDescent="0.25">
      <c r="C282" s="85"/>
      <c r="E282" s="86"/>
      <c r="G282" s="51"/>
    </row>
    <row r="283" spans="1:10" x14ac:dyDescent="0.25">
      <c r="C283" s="85"/>
      <c r="E283" s="86"/>
      <c r="G283" s="51"/>
    </row>
    <row r="284" spans="1:10" x14ac:dyDescent="0.25">
      <c r="C284" s="85"/>
      <c r="E284" s="86"/>
      <c r="G284" s="51"/>
      <c r="H284" s="87"/>
    </row>
    <row r="285" spans="1:10" x14ac:dyDescent="0.25">
      <c r="C285" s="85"/>
      <c r="E285" s="86"/>
      <c r="G285" s="51"/>
      <c r="H285" s="87"/>
      <c r="I285" s="51"/>
    </row>
    <row r="286" spans="1:10" x14ac:dyDescent="0.25">
      <c r="C286" s="85"/>
      <c r="E286" s="86"/>
      <c r="G286" s="51"/>
      <c r="H286" s="87"/>
      <c r="I286" s="51"/>
    </row>
    <row r="287" spans="1:10" x14ac:dyDescent="0.25">
      <c r="C287" s="85"/>
      <c r="E287" s="86"/>
      <c r="G287" s="51"/>
      <c r="H287" s="87"/>
      <c r="I287" s="51"/>
    </row>
    <row r="288" spans="1:10" x14ac:dyDescent="0.25">
      <c r="C288" s="85"/>
      <c r="E288" s="86"/>
      <c r="G288" s="51"/>
      <c r="H288" s="87"/>
      <c r="I288" s="51"/>
    </row>
    <row r="289" spans="3:9" x14ac:dyDescent="0.25">
      <c r="C289" s="85"/>
      <c r="E289" s="86"/>
      <c r="G289" s="51"/>
      <c r="H289" s="87"/>
      <c r="I289" s="51"/>
    </row>
    <row r="290" spans="3:9" x14ac:dyDescent="0.25">
      <c r="C290" s="85"/>
      <c r="E290" s="86"/>
      <c r="G290" s="51"/>
      <c r="H290" s="87"/>
    </row>
    <row r="291" spans="3:9" x14ac:dyDescent="0.25">
      <c r="C291" s="85"/>
      <c r="E291" s="86"/>
      <c r="G291" s="51"/>
      <c r="H291" s="87"/>
    </row>
    <row r="292" spans="3:9" x14ac:dyDescent="0.25">
      <c r="C292" s="85"/>
      <c r="E292" s="86"/>
      <c r="G292" s="51"/>
      <c r="H292" s="87"/>
    </row>
    <row r="293" spans="3:9" x14ac:dyDescent="0.25">
      <c r="C293" s="85"/>
      <c r="E293" s="86"/>
      <c r="G293" s="51"/>
      <c r="H293" s="87"/>
    </row>
    <row r="294" spans="3:9" x14ac:dyDescent="0.25">
      <c r="C294" s="85"/>
      <c r="E294" s="86"/>
      <c r="G294" s="51"/>
      <c r="H294" s="87"/>
    </row>
    <row r="295" spans="3:9" x14ac:dyDescent="0.25">
      <c r="C295" s="85"/>
      <c r="E295" s="86"/>
      <c r="G295" s="51"/>
      <c r="H295" s="87"/>
    </row>
    <row r="296" spans="3:9" x14ac:dyDescent="0.25">
      <c r="C296" s="85"/>
      <c r="G296" s="51"/>
      <c r="H296" s="87"/>
    </row>
    <row r="297" spans="3:9" x14ac:dyDescent="0.25">
      <c r="C297" s="85"/>
      <c r="G297" s="51"/>
      <c r="H297" s="87"/>
    </row>
    <row r="298" spans="3:9" x14ac:dyDescent="0.25">
      <c r="C298" s="88"/>
      <c r="H298" s="87"/>
    </row>
    <row r="299" spans="3:9" x14ac:dyDescent="0.25">
      <c r="C299" s="88"/>
      <c r="G299" s="51"/>
    </row>
    <row r="300" spans="3:9" x14ac:dyDescent="0.25">
      <c r="C300" s="88"/>
      <c r="G300" s="51"/>
    </row>
    <row r="301" spans="3:9" x14ac:dyDescent="0.25">
      <c r="C301" s="88"/>
      <c r="G301" s="51"/>
    </row>
    <row r="302" spans="3:9" x14ac:dyDescent="0.25">
      <c r="G302" s="51"/>
    </row>
    <row r="303" spans="3:9" x14ac:dyDescent="0.25">
      <c r="G303" s="51"/>
    </row>
    <row r="305" spans="7:7" x14ac:dyDescent="0.25">
      <c r="G305" s="51"/>
    </row>
  </sheetData>
  <mergeCells count="3">
    <mergeCell ref="A4:G4"/>
    <mergeCell ref="A5:G5"/>
    <mergeCell ref="A6:G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FE5A-D264-4724-8CB2-D8E7BCBFE9BD}">
  <dimension ref="A1:D360"/>
  <sheetViews>
    <sheetView topLeftCell="A22" workbookViewId="0">
      <selection activeCell="D50" sqref="D50"/>
    </sheetView>
  </sheetViews>
  <sheetFormatPr defaultRowHeight="15" outlineLevelRow="1" x14ac:dyDescent="0.2"/>
  <cols>
    <col min="1" max="1" width="85" style="7" customWidth="1"/>
    <col min="2" max="2" width="18.85546875" style="7" customWidth="1"/>
    <col min="3" max="3" width="24.140625" style="7" customWidth="1"/>
    <col min="4" max="4" width="36.42578125" style="7" customWidth="1"/>
    <col min="5" max="256" width="9.140625" style="7"/>
    <col min="257" max="257" width="102.42578125" style="7" customWidth="1"/>
    <col min="258" max="258" width="15.28515625" style="7" customWidth="1"/>
    <col min="259" max="259" width="21.28515625" style="7" customWidth="1"/>
    <col min="260" max="260" width="36.42578125" style="7" customWidth="1"/>
    <col min="261" max="512" width="9.140625" style="7"/>
    <col min="513" max="513" width="102.42578125" style="7" customWidth="1"/>
    <col min="514" max="514" width="15.28515625" style="7" customWidth="1"/>
    <col min="515" max="515" width="21.28515625" style="7" customWidth="1"/>
    <col min="516" max="516" width="36.42578125" style="7" customWidth="1"/>
    <col min="517" max="768" width="9.140625" style="7"/>
    <col min="769" max="769" width="102.42578125" style="7" customWidth="1"/>
    <col min="770" max="770" width="15.28515625" style="7" customWidth="1"/>
    <col min="771" max="771" width="21.28515625" style="7" customWidth="1"/>
    <col min="772" max="772" width="36.42578125" style="7" customWidth="1"/>
    <col min="773" max="1024" width="9.140625" style="7"/>
    <col min="1025" max="1025" width="102.42578125" style="7" customWidth="1"/>
    <col min="1026" max="1026" width="15.28515625" style="7" customWidth="1"/>
    <col min="1027" max="1027" width="21.28515625" style="7" customWidth="1"/>
    <col min="1028" max="1028" width="36.42578125" style="7" customWidth="1"/>
    <col min="1029" max="1280" width="9.140625" style="7"/>
    <col min="1281" max="1281" width="102.42578125" style="7" customWidth="1"/>
    <col min="1282" max="1282" width="15.28515625" style="7" customWidth="1"/>
    <col min="1283" max="1283" width="21.28515625" style="7" customWidth="1"/>
    <col min="1284" max="1284" width="36.42578125" style="7" customWidth="1"/>
    <col min="1285" max="1536" width="9.140625" style="7"/>
    <col min="1537" max="1537" width="102.42578125" style="7" customWidth="1"/>
    <col min="1538" max="1538" width="15.28515625" style="7" customWidth="1"/>
    <col min="1539" max="1539" width="21.28515625" style="7" customWidth="1"/>
    <col min="1540" max="1540" width="36.42578125" style="7" customWidth="1"/>
    <col min="1541" max="1792" width="9.140625" style="7"/>
    <col min="1793" max="1793" width="102.42578125" style="7" customWidth="1"/>
    <col min="1794" max="1794" width="15.28515625" style="7" customWidth="1"/>
    <col min="1795" max="1795" width="21.28515625" style="7" customWidth="1"/>
    <col min="1796" max="1796" width="36.42578125" style="7" customWidth="1"/>
    <col min="1797" max="2048" width="9.140625" style="7"/>
    <col min="2049" max="2049" width="102.42578125" style="7" customWidth="1"/>
    <col min="2050" max="2050" width="15.28515625" style="7" customWidth="1"/>
    <col min="2051" max="2051" width="21.28515625" style="7" customWidth="1"/>
    <col min="2052" max="2052" width="36.42578125" style="7" customWidth="1"/>
    <col min="2053" max="2304" width="9.140625" style="7"/>
    <col min="2305" max="2305" width="102.42578125" style="7" customWidth="1"/>
    <col min="2306" max="2306" width="15.28515625" style="7" customWidth="1"/>
    <col min="2307" max="2307" width="21.28515625" style="7" customWidth="1"/>
    <col min="2308" max="2308" width="36.42578125" style="7" customWidth="1"/>
    <col min="2309" max="2560" width="9.140625" style="7"/>
    <col min="2561" max="2561" width="102.42578125" style="7" customWidth="1"/>
    <col min="2562" max="2562" width="15.28515625" style="7" customWidth="1"/>
    <col min="2563" max="2563" width="21.28515625" style="7" customWidth="1"/>
    <col min="2564" max="2564" width="36.42578125" style="7" customWidth="1"/>
    <col min="2565" max="2816" width="9.140625" style="7"/>
    <col min="2817" max="2817" width="102.42578125" style="7" customWidth="1"/>
    <col min="2818" max="2818" width="15.28515625" style="7" customWidth="1"/>
    <col min="2819" max="2819" width="21.28515625" style="7" customWidth="1"/>
    <col min="2820" max="2820" width="36.42578125" style="7" customWidth="1"/>
    <col min="2821" max="3072" width="9.140625" style="7"/>
    <col min="3073" max="3073" width="102.42578125" style="7" customWidth="1"/>
    <col min="3074" max="3074" width="15.28515625" style="7" customWidth="1"/>
    <col min="3075" max="3075" width="21.28515625" style="7" customWidth="1"/>
    <col min="3076" max="3076" width="36.42578125" style="7" customWidth="1"/>
    <col min="3077" max="3328" width="9.140625" style="7"/>
    <col min="3329" max="3329" width="102.42578125" style="7" customWidth="1"/>
    <col min="3330" max="3330" width="15.28515625" style="7" customWidth="1"/>
    <col min="3331" max="3331" width="21.28515625" style="7" customWidth="1"/>
    <col min="3332" max="3332" width="36.42578125" style="7" customWidth="1"/>
    <col min="3333" max="3584" width="9.140625" style="7"/>
    <col min="3585" max="3585" width="102.42578125" style="7" customWidth="1"/>
    <col min="3586" max="3586" width="15.28515625" style="7" customWidth="1"/>
    <col min="3587" max="3587" width="21.28515625" style="7" customWidth="1"/>
    <col min="3588" max="3588" width="36.42578125" style="7" customWidth="1"/>
    <col min="3589" max="3840" width="9.140625" style="7"/>
    <col min="3841" max="3841" width="102.42578125" style="7" customWidth="1"/>
    <col min="3842" max="3842" width="15.28515625" style="7" customWidth="1"/>
    <col min="3843" max="3843" width="21.28515625" style="7" customWidth="1"/>
    <col min="3844" max="3844" width="36.42578125" style="7" customWidth="1"/>
    <col min="3845" max="4096" width="9.140625" style="7"/>
    <col min="4097" max="4097" width="102.42578125" style="7" customWidth="1"/>
    <col min="4098" max="4098" width="15.28515625" style="7" customWidth="1"/>
    <col min="4099" max="4099" width="21.28515625" style="7" customWidth="1"/>
    <col min="4100" max="4100" width="36.42578125" style="7" customWidth="1"/>
    <col min="4101" max="4352" width="9.140625" style="7"/>
    <col min="4353" max="4353" width="102.42578125" style="7" customWidth="1"/>
    <col min="4354" max="4354" width="15.28515625" style="7" customWidth="1"/>
    <col min="4355" max="4355" width="21.28515625" style="7" customWidth="1"/>
    <col min="4356" max="4356" width="36.42578125" style="7" customWidth="1"/>
    <col min="4357" max="4608" width="9.140625" style="7"/>
    <col min="4609" max="4609" width="102.42578125" style="7" customWidth="1"/>
    <col min="4610" max="4610" width="15.28515625" style="7" customWidth="1"/>
    <col min="4611" max="4611" width="21.28515625" style="7" customWidth="1"/>
    <col min="4612" max="4612" width="36.42578125" style="7" customWidth="1"/>
    <col min="4613" max="4864" width="9.140625" style="7"/>
    <col min="4865" max="4865" width="102.42578125" style="7" customWidth="1"/>
    <col min="4866" max="4866" width="15.28515625" style="7" customWidth="1"/>
    <col min="4867" max="4867" width="21.28515625" style="7" customWidth="1"/>
    <col min="4868" max="4868" width="36.42578125" style="7" customWidth="1"/>
    <col min="4869" max="5120" width="9.140625" style="7"/>
    <col min="5121" max="5121" width="102.42578125" style="7" customWidth="1"/>
    <col min="5122" max="5122" width="15.28515625" style="7" customWidth="1"/>
    <col min="5123" max="5123" width="21.28515625" style="7" customWidth="1"/>
    <col min="5124" max="5124" width="36.42578125" style="7" customWidth="1"/>
    <col min="5125" max="5376" width="9.140625" style="7"/>
    <col min="5377" max="5377" width="102.42578125" style="7" customWidth="1"/>
    <col min="5378" max="5378" width="15.28515625" style="7" customWidth="1"/>
    <col min="5379" max="5379" width="21.28515625" style="7" customWidth="1"/>
    <col min="5380" max="5380" width="36.42578125" style="7" customWidth="1"/>
    <col min="5381" max="5632" width="9.140625" style="7"/>
    <col min="5633" max="5633" width="102.42578125" style="7" customWidth="1"/>
    <col min="5634" max="5634" width="15.28515625" style="7" customWidth="1"/>
    <col min="5635" max="5635" width="21.28515625" style="7" customWidth="1"/>
    <col min="5636" max="5636" width="36.42578125" style="7" customWidth="1"/>
    <col min="5637" max="5888" width="9.140625" style="7"/>
    <col min="5889" max="5889" width="102.42578125" style="7" customWidth="1"/>
    <col min="5890" max="5890" width="15.28515625" style="7" customWidth="1"/>
    <col min="5891" max="5891" width="21.28515625" style="7" customWidth="1"/>
    <col min="5892" max="5892" width="36.42578125" style="7" customWidth="1"/>
    <col min="5893" max="6144" width="9.140625" style="7"/>
    <col min="6145" max="6145" width="102.42578125" style="7" customWidth="1"/>
    <col min="6146" max="6146" width="15.28515625" style="7" customWidth="1"/>
    <col min="6147" max="6147" width="21.28515625" style="7" customWidth="1"/>
    <col min="6148" max="6148" width="36.42578125" style="7" customWidth="1"/>
    <col min="6149" max="6400" width="9.140625" style="7"/>
    <col min="6401" max="6401" width="102.42578125" style="7" customWidth="1"/>
    <col min="6402" max="6402" width="15.28515625" style="7" customWidth="1"/>
    <col min="6403" max="6403" width="21.28515625" style="7" customWidth="1"/>
    <col min="6404" max="6404" width="36.42578125" style="7" customWidth="1"/>
    <col min="6405" max="6656" width="9.140625" style="7"/>
    <col min="6657" max="6657" width="102.42578125" style="7" customWidth="1"/>
    <col min="6658" max="6658" width="15.28515625" style="7" customWidth="1"/>
    <col min="6659" max="6659" width="21.28515625" style="7" customWidth="1"/>
    <col min="6660" max="6660" width="36.42578125" style="7" customWidth="1"/>
    <col min="6661" max="6912" width="9.140625" style="7"/>
    <col min="6913" max="6913" width="102.42578125" style="7" customWidth="1"/>
    <col min="6914" max="6914" width="15.28515625" style="7" customWidth="1"/>
    <col min="6915" max="6915" width="21.28515625" style="7" customWidth="1"/>
    <col min="6916" max="6916" width="36.42578125" style="7" customWidth="1"/>
    <col min="6917" max="7168" width="9.140625" style="7"/>
    <col min="7169" max="7169" width="102.42578125" style="7" customWidth="1"/>
    <col min="7170" max="7170" width="15.28515625" style="7" customWidth="1"/>
    <col min="7171" max="7171" width="21.28515625" style="7" customWidth="1"/>
    <col min="7172" max="7172" width="36.42578125" style="7" customWidth="1"/>
    <col min="7173" max="7424" width="9.140625" style="7"/>
    <col min="7425" max="7425" width="102.42578125" style="7" customWidth="1"/>
    <col min="7426" max="7426" width="15.28515625" style="7" customWidth="1"/>
    <col min="7427" max="7427" width="21.28515625" style="7" customWidth="1"/>
    <col min="7428" max="7428" width="36.42578125" style="7" customWidth="1"/>
    <col min="7429" max="7680" width="9.140625" style="7"/>
    <col min="7681" max="7681" width="102.42578125" style="7" customWidth="1"/>
    <col min="7682" max="7682" width="15.28515625" style="7" customWidth="1"/>
    <col min="7683" max="7683" width="21.28515625" style="7" customWidth="1"/>
    <col min="7684" max="7684" width="36.42578125" style="7" customWidth="1"/>
    <col min="7685" max="7936" width="9.140625" style="7"/>
    <col min="7937" max="7937" width="102.42578125" style="7" customWidth="1"/>
    <col min="7938" max="7938" width="15.28515625" style="7" customWidth="1"/>
    <col min="7939" max="7939" width="21.28515625" style="7" customWidth="1"/>
    <col min="7940" max="7940" width="36.42578125" style="7" customWidth="1"/>
    <col min="7941" max="8192" width="9.140625" style="7"/>
    <col min="8193" max="8193" width="102.42578125" style="7" customWidth="1"/>
    <col min="8194" max="8194" width="15.28515625" style="7" customWidth="1"/>
    <col min="8195" max="8195" width="21.28515625" style="7" customWidth="1"/>
    <col min="8196" max="8196" width="36.42578125" style="7" customWidth="1"/>
    <col min="8197" max="8448" width="9.140625" style="7"/>
    <col min="8449" max="8449" width="102.42578125" style="7" customWidth="1"/>
    <col min="8450" max="8450" width="15.28515625" style="7" customWidth="1"/>
    <col min="8451" max="8451" width="21.28515625" style="7" customWidth="1"/>
    <col min="8452" max="8452" width="36.42578125" style="7" customWidth="1"/>
    <col min="8453" max="8704" width="9.140625" style="7"/>
    <col min="8705" max="8705" width="102.42578125" style="7" customWidth="1"/>
    <col min="8706" max="8706" width="15.28515625" style="7" customWidth="1"/>
    <col min="8707" max="8707" width="21.28515625" style="7" customWidth="1"/>
    <col min="8708" max="8708" width="36.42578125" style="7" customWidth="1"/>
    <col min="8709" max="8960" width="9.140625" style="7"/>
    <col min="8961" max="8961" width="102.42578125" style="7" customWidth="1"/>
    <col min="8962" max="8962" width="15.28515625" style="7" customWidth="1"/>
    <col min="8963" max="8963" width="21.28515625" style="7" customWidth="1"/>
    <col min="8964" max="8964" width="36.42578125" style="7" customWidth="1"/>
    <col min="8965" max="9216" width="9.140625" style="7"/>
    <col min="9217" max="9217" width="102.42578125" style="7" customWidth="1"/>
    <col min="9218" max="9218" width="15.28515625" style="7" customWidth="1"/>
    <col min="9219" max="9219" width="21.28515625" style="7" customWidth="1"/>
    <col min="9220" max="9220" width="36.42578125" style="7" customWidth="1"/>
    <col min="9221" max="9472" width="9.140625" style="7"/>
    <col min="9473" max="9473" width="102.42578125" style="7" customWidth="1"/>
    <col min="9474" max="9474" width="15.28515625" style="7" customWidth="1"/>
    <col min="9475" max="9475" width="21.28515625" style="7" customWidth="1"/>
    <col min="9476" max="9476" width="36.42578125" style="7" customWidth="1"/>
    <col min="9477" max="9728" width="9.140625" style="7"/>
    <col min="9729" max="9729" width="102.42578125" style="7" customWidth="1"/>
    <col min="9730" max="9730" width="15.28515625" style="7" customWidth="1"/>
    <col min="9731" max="9731" width="21.28515625" style="7" customWidth="1"/>
    <col min="9732" max="9732" width="36.42578125" style="7" customWidth="1"/>
    <col min="9733" max="9984" width="9.140625" style="7"/>
    <col min="9985" max="9985" width="102.42578125" style="7" customWidth="1"/>
    <col min="9986" max="9986" width="15.28515625" style="7" customWidth="1"/>
    <col min="9987" max="9987" width="21.28515625" style="7" customWidth="1"/>
    <col min="9988" max="9988" width="36.42578125" style="7" customWidth="1"/>
    <col min="9989" max="10240" width="9.140625" style="7"/>
    <col min="10241" max="10241" width="102.42578125" style="7" customWidth="1"/>
    <col min="10242" max="10242" width="15.28515625" style="7" customWidth="1"/>
    <col min="10243" max="10243" width="21.28515625" style="7" customWidth="1"/>
    <col min="10244" max="10244" width="36.42578125" style="7" customWidth="1"/>
    <col min="10245" max="10496" width="9.140625" style="7"/>
    <col min="10497" max="10497" width="102.42578125" style="7" customWidth="1"/>
    <col min="10498" max="10498" width="15.28515625" style="7" customWidth="1"/>
    <col min="10499" max="10499" width="21.28515625" style="7" customWidth="1"/>
    <col min="10500" max="10500" width="36.42578125" style="7" customWidth="1"/>
    <col min="10501" max="10752" width="9.140625" style="7"/>
    <col min="10753" max="10753" width="102.42578125" style="7" customWidth="1"/>
    <col min="10754" max="10754" width="15.28515625" style="7" customWidth="1"/>
    <col min="10755" max="10755" width="21.28515625" style="7" customWidth="1"/>
    <col min="10756" max="10756" width="36.42578125" style="7" customWidth="1"/>
    <col min="10757" max="11008" width="9.140625" style="7"/>
    <col min="11009" max="11009" width="102.42578125" style="7" customWidth="1"/>
    <col min="11010" max="11010" width="15.28515625" style="7" customWidth="1"/>
    <col min="11011" max="11011" width="21.28515625" style="7" customWidth="1"/>
    <col min="11012" max="11012" width="36.42578125" style="7" customWidth="1"/>
    <col min="11013" max="11264" width="9.140625" style="7"/>
    <col min="11265" max="11265" width="102.42578125" style="7" customWidth="1"/>
    <col min="11266" max="11266" width="15.28515625" style="7" customWidth="1"/>
    <col min="11267" max="11267" width="21.28515625" style="7" customWidth="1"/>
    <col min="11268" max="11268" width="36.42578125" style="7" customWidth="1"/>
    <col min="11269" max="11520" width="9.140625" style="7"/>
    <col min="11521" max="11521" width="102.42578125" style="7" customWidth="1"/>
    <col min="11522" max="11522" width="15.28515625" style="7" customWidth="1"/>
    <col min="11523" max="11523" width="21.28515625" style="7" customWidth="1"/>
    <col min="11524" max="11524" width="36.42578125" style="7" customWidth="1"/>
    <col min="11525" max="11776" width="9.140625" style="7"/>
    <col min="11777" max="11777" width="102.42578125" style="7" customWidth="1"/>
    <col min="11778" max="11778" width="15.28515625" style="7" customWidth="1"/>
    <col min="11779" max="11779" width="21.28515625" style="7" customWidth="1"/>
    <col min="11780" max="11780" width="36.42578125" style="7" customWidth="1"/>
    <col min="11781" max="12032" width="9.140625" style="7"/>
    <col min="12033" max="12033" width="102.42578125" style="7" customWidth="1"/>
    <col min="12034" max="12034" width="15.28515625" style="7" customWidth="1"/>
    <col min="12035" max="12035" width="21.28515625" style="7" customWidth="1"/>
    <col min="12036" max="12036" width="36.42578125" style="7" customWidth="1"/>
    <col min="12037" max="12288" width="9.140625" style="7"/>
    <col min="12289" max="12289" width="102.42578125" style="7" customWidth="1"/>
    <col min="12290" max="12290" width="15.28515625" style="7" customWidth="1"/>
    <col min="12291" max="12291" width="21.28515625" style="7" customWidth="1"/>
    <col min="12292" max="12292" width="36.42578125" style="7" customWidth="1"/>
    <col min="12293" max="12544" width="9.140625" style="7"/>
    <col min="12545" max="12545" width="102.42578125" style="7" customWidth="1"/>
    <col min="12546" max="12546" width="15.28515625" style="7" customWidth="1"/>
    <col min="12547" max="12547" width="21.28515625" style="7" customWidth="1"/>
    <col min="12548" max="12548" width="36.42578125" style="7" customWidth="1"/>
    <col min="12549" max="12800" width="9.140625" style="7"/>
    <col min="12801" max="12801" width="102.42578125" style="7" customWidth="1"/>
    <col min="12802" max="12802" width="15.28515625" style="7" customWidth="1"/>
    <col min="12803" max="12803" width="21.28515625" style="7" customWidth="1"/>
    <col min="12804" max="12804" width="36.42578125" style="7" customWidth="1"/>
    <col min="12805" max="13056" width="9.140625" style="7"/>
    <col min="13057" max="13057" width="102.42578125" style="7" customWidth="1"/>
    <col min="13058" max="13058" width="15.28515625" style="7" customWidth="1"/>
    <col min="13059" max="13059" width="21.28515625" style="7" customWidth="1"/>
    <col min="13060" max="13060" width="36.42578125" style="7" customWidth="1"/>
    <col min="13061" max="13312" width="9.140625" style="7"/>
    <col min="13313" max="13313" width="102.42578125" style="7" customWidth="1"/>
    <col min="13314" max="13314" width="15.28515625" style="7" customWidth="1"/>
    <col min="13315" max="13315" width="21.28515625" style="7" customWidth="1"/>
    <col min="13316" max="13316" width="36.42578125" style="7" customWidth="1"/>
    <col min="13317" max="13568" width="9.140625" style="7"/>
    <col min="13569" max="13569" width="102.42578125" style="7" customWidth="1"/>
    <col min="13570" max="13570" width="15.28515625" style="7" customWidth="1"/>
    <col min="13571" max="13571" width="21.28515625" style="7" customWidth="1"/>
    <col min="13572" max="13572" width="36.42578125" style="7" customWidth="1"/>
    <col min="13573" max="13824" width="9.140625" style="7"/>
    <col min="13825" max="13825" width="102.42578125" style="7" customWidth="1"/>
    <col min="13826" max="13826" width="15.28515625" style="7" customWidth="1"/>
    <col min="13827" max="13827" width="21.28515625" style="7" customWidth="1"/>
    <col min="13828" max="13828" width="36.42578125" style="7" customWidth="1"/>
    <col min="13829" max="14080" width="9.140625" style="7"/>
    <col min="14081" max="14081" width="102.42578125" style="7" customWidth="1"/>
    <col min="14082" max="14082" width="15.28515625" style="7" customWidth="1"/>
    <col min="14083" max="14083" width="21.28515625" style="7" customWidth="1"/>
    <col min="14084" max="14084" width="36.42578125" style="7" customWidth="1"/>
    <col min="14085" max="14336" width="9.140625" style="7"/>
    <col min="14337" max="14337" width="102.42578125" style="7" customWidth="1"/>
    <col min="14338" max="14338" width="15.28515625" style="7" customWidth="1"/>
    <col min="14339" max="14339" width="21.28515625" style="7" customWidth="1"/>
    <col min="14340" max="14340" width="36.42578125" style="7" customWidth="1"/>
    <col min="14341" max="14592" width="9.140625" style="7"/>
    <col min="14593" max="14593" width="102.42578125" style="7" customWidth="1"/>
    <col min="14594" max="14594" width="15.28515625" style="7" customWidth="1"/>
    <col min="14595" max="14595" width="21.28515625" style="7" customWidth="1"/>
    <col min="14596" max="14596" width="36.42578125" style="7" customWidth="1"/>
    <col min="14597" max="14848" width="9.140625" style="7"/>
    <col min="14849" max="14849" width="102.42578125" style="7" customWidth="1"/>
    <col min="14850" max="14850" width="15.28515625" style="7" customWidth="1"/>
    <col min="14851" max="14851" width="21.28515625" style="7" customWidth="1"/>
    <col min="14852" max="14852" width="36.42578125" style="7" customWidth="1"/>
    <col min="14853" max="15104" width="9.140625" style="7"/>
    <col min="15105" max="15105" width="102.42578125" style="7" customWidth="1"/>
    <col min="15106" max="15106" width="15.28515625" style="7" customWidth="1"/>
    <col min="15107" max="15107" width="21.28515625" style="7" customWidth="1"/>
    <col min="15108" max="15108" width="36.42578125" style="7" customWidth="1"/>
    <col min="15109" max="15360" width="9.140625" style="7"/>
    <col min="15361" max="15361" width="102.42578125" style="7" customWidth="1"/>
    <col min="15362" max="15362" width="15.28515625" style="7" customWidth="1"/>
    <col min="15363" max="15363" width="21.28515625" style="7" customWidth="1"/>
    <col min="15364" max="15364" width="36.42578125" style="7" customWidth="1"/>
    <col min="15365" max="15616" width="9.140625" style="7"/>
    <col min="15617" max="15617" width="102.42578125" style="7" customWidth="1"/>
    <col min="15618" max="15618" width="15.28515625" style="7" customWidth="1"/>
    <col min="15619" max="15619" width="21.28515625" style="7" customWidth="1"/>
    <col min="15620" max="15620" width="36.42578125" style="7" customWidth="1"/>
    <col min="15621" max="15872" width="9.140625" style="7"/>
    <col min="15873" max="15873" width="102.42578125" style="7" customWidth="1"/>
    <col min="15874" max="15874" width="15.28515625" style="7" customWidth="1"/>
    <col min="15875" max="15875" width="21.28515625" style="7" customWidth="1"/>
    <col min="15876" max="15876" width="36.42578125" style="7" customWidth="1"/>
    <col min="15877" max="16128" width="9.140625" style="7"/>
    <col min="16129" max="16129" width="102.42578125" style="7" customWidth="1"/>
    <col min="16130" max="16130" width="15.28515625" style="7" customWidth="1"/>
    <col min="16131" max="16131" width="21.28515625" style="7" customWidth="1"/>
    <col min="16132" max="16132" width="36.42578125" style="7" customWidth="1"/>
    <col min="16133" max="16384" width="9.140625" style="7"/>
  </cols>
  <sheetData>
    <row r="1" spans="1:3" ht="15.75" x14ac:dyDescent="0.25">
      <c r="C1" s="8" t="s">
        <v>349</v>
      </c>
    </row>
    <row r="2" spans="1:3" ht="15.75" x14ac:dyDescent="0.25">
      <c r="C2" s="8" t="s">
        <v>88</v>
      </c>
    </row>
    <row r="3" spans="1:3" ht="15.75" x14ac:dyDescent="0.25">
      <c r="C3" s="9" t="s">
        <v>90</v>
      </c>
    </row>
    <row r="5" spans="1:3" ht="57.75" customHeight="1" x14ac:dyDescent="0.2">
      <c r="A5" s="115" t="s">
        <v>387</v>
      </c>
      <c r="B5" s="115"/>
      <c r="C5" s="115"/>
    </row>
    <row r="6" spans="1:3" x14ac:dyDescent="0.2">
      <c r="A6" s="92"/>
      <c r="B6" s="92"/>
      <c r="C6" s="92"/>
    </row>
    <row r="7" spans="1:3" x14ac:dyDescent="0.2">
      <c r="A7" s="92"/>
      <c r="B7" s="92"/>
      <c r="C7" s="20" t="s">
        <v>89</v>
      </c>
    </row>
    <row r="8" spans="1:3" s="10" customFormat="1" ht="40.5" customHeight="1" x14ac:dyDescent="0.25">
      <c r="A8" s="116" t="s">
        <v>350</v>
      </c>
      <c r="B8" s="116" t="s">
        <v>351</v>
      </c>
      <c r="C8" s="116" t="s">
        <v>2</v>
      </c>
    </row>
    <row r="9" spans="1:3" s="10" customFormat="1" ht="15.75" customHeight="1" x14ac:dyDescent="0.25">
      <c r="A9" s="116"/>
      <c r="B9" s="116"/>
      <c r="C9" s="116"/>
    </row>
    <row r="10" spans="1:3" s="11" customFormat="1" ht="24.75" customHeight="1" x14ac:dyDescent="0.25">
      <c r="A10" s="93" t="s">
        <v>101</v>
      </c>
      <c r="B10" s="94" t="s">
        <v>352</v>
      </c>
      <c r="C10" s="95">
        <f>SUM(C11:C16)</f>
        <v>176813407.49000001</v>
      </c>
    </row>
    <row r="11" spans="1:3" s="12" customFormat="1" ht="31.5" customHeight="1" x14ac:dyDescent="0.25">
      <c r="A11" s="96" t="s">
        <v>118</v>
      </c>
      <c r="B11" s="97" t="s">
        <v>353</v>
      </c>
      <c r="C11" s="98">
        <v>6324639.8399999999</v>
      </c>
    </row>
    <row r="12" spans="1:3" s="12" customFormat="1" ht="28.5" customHeight="1" x14ac:dyDescent="0.25">
      <c r="A12" s="96" t="s">
        <v>103</v>
      </c>
      <c r="B12" s="97" t="s">
        <v>354</v>
      </c>
      <c r="C12" s="99">
        <v>4011658.05</v>
      </c>
    </row>
    <row r="13" spans="1:3" s="12" customFormat="1" ht="32.25" customHeight="1" x14ac:dyDescent="0.25">
      <c r="A13" s="96" t="s">
        <v>122</v>
      </c>
      <c r="B13" s="97" t="s">
        <v>355</v>
      </c>
      <c r="C13" s="98">
        <v>141930268.85000002</v>
      </c>
    </row>
    <row r="14" spans="1:3" s="12" customFormat="1" ht="25.5" x14ac:dyDescent="0.25">
      <c r="A14" s="96" t="s">
        <v>279</v>
      </c>
      <c r="B14" s="97" t="s">
        <v>356</v>
      </c>
      <c r="C14" s="98">
        <v>4479271.66</v>
      </c>
    </row>
    <row r="15" spans="1:3" s="12" customFormat="1" ht="23.25" customHeight="1" x14ac:dyDescent="0.25">
      <c r="A15" s="96" t="s">
        <v>132</v>
      </c>
      <c r="B15" s="97" t="s">
        <v>357</v>
      </c>
      <c r="C15" s="98">
        <v>0</v>
      </c>
    </row>
    <row r="16" spans="1:3" s="12" customFormat="1" ht="24.75" customHeight="1" x14ac:dyDescent="0.25">
      <c r="A16" s="96" t="s">
        <v>140</v>
      </c>
      <c r="B16" s="97" t="s">
        <v>358</v>
      </c>
      <c r="C16" s="98">
        <v>20067569.09</v>
      </c>
    </row>
    <row r="17" spans="1:3" s="13" customFormat="1" ht="21" customHeight="1" x14ac:dyDescent="0.25">
      <c r="A17" s="100" t="s">
        <v>169</v>
      </c>
      <c r="B17" s="101" t="s">
        <v>359</v>
      </c>
      <c r="C17" s="102">
        <f>SUM(C18:C19)</f>
        <v>2858278.6</v>
      </c>
    </row>
    <row r="18" spans="1:3" s="13" customFormat="1" ht="17.25" customHeight="1" x14ac:dyDescent="0.25">
      <c r="A18" s="96" t="s">
        <v>170</v>
      </c>
      <c r="B18" s="103">
        <v>309</v>
      </c>
      <c r="C18" s="150">
        <v>0</v>
      </c>
    </row>
    <row r="19" spans="1:3" s="12" customFormat="1" ht="17.25" customHeight="1" x14ac:dyDescent="0.25">
      <c r="A19" s="96" t="s">
        <v>171</v>
      </c>
      <c r="B19" s="97" t="s">
        <v>360</v>
      </c>
      <c r="C19" s="104">
        <v>2858278.6</v>
      </c>
    </row>
    <row r="20" spans="1:3" s="11" customFormat="1" ht="15.75" x14ac:dyDescent="0.25">
      <c r="A20" s="93" t="s">
        <v>180</v>
      </c>
      <c r="B20" s="94" t="s">
        <v>361</v>
      </c>
      <c r="C20" s="95">
        <f>SUM(C21:C24)</f>
        <v>162643707.20999998</v>
      </c>
    </row>
    <row r="21" spans="1:3" s="14" customFormat="1" ht="18" customHeight="1" x14ac:dyDescent="0.25">
      <c r="A21" s="105" t="s">
        <v>284</v>
      </c>
      <c r="B21" s="106" t="s">
        <v>362</v>
      </c>
      <c r="C21" s="107">
        <v>2088303.65</v>
      </c>
    </row>
    <row r="22" spans="1:3" s="14" customFormat="1" ht="18.75" customHeight="1" x14ac:dyDescent="0.25">
      <c r="A22" s="108" t="s">
        <v>181</v>
      </c>
      <c r="B22" s="106" t="s">
        <v>363</v>
      </c>
      <c r="C22" s="107">
        <v>15995762.67</v>
      </c>
    </row>
    <row r="23" spans="1:3" s="14" customFormat="1" ht="21.75" customHeight="1" x14ac:dyDescent="0.25">
      <c r="A23" s="108" t="s">
        <v>291</v>
      </c>
      <c r="B23" s="106" t="s">
        <v>364</v>
      </c>
      <c r="C23" s="107">
        <v>143342189.97999999</v>
      </c>
    </row>
    <row r="24" spans="1:3" s="14" customFormat="1" ht="23.25" customHeight="1" x14ac:dyDescent="0.25">
      <c r="A24" s="108" t="s">
        <v>185</v>
      </c>
      <c r="B24" s="106" t="s">
        <v>365</v>
      </c>
      <c r="C24" s="107">
        <v>1217450.9099999999</v>
      </c>
    </row>
    <row r="25" spans="1:3" s="11" customFormat="1" ht="20.25" customHeight="1" x14ac:dyDescent="0.25">
      <c r="A25" s="93" t="s">
        <v>201</v>
      </c>
      <c r="B25" s="101" t="s">
        <v>366</v>
      </c>
      <c r="C25" s="102">
        <f>SUM(C26:C29)</f>
        <v>639688229.19000006</v>
      </c>
    </row>
    <row r="26" spans="1:3" s="14" customFormat="1" ht="18.75" customHeight="1" x14ac:dyDescent="0.25">
      <c r="A26" s="108" t="s">
        <v>203</v>
      </c>
      <c r="B26" s="106" t="s">
        <v>367</v>
      </c>
      <c r="C26" s="107">
        <v>377756173.07999998</v>
      </c>
    </row>
    <row r="27" spans="1:3" s="14" customFormat="1" ht="18.75" customHeight="1" x14ac:dyDescent="0.25">
      <c r="A27" s="108" t="s">
        <v>210</v>
      </c>
      <c r="B27" s="106" t="s">
        <v>368</v>
      </c>
      <c r="C27" s="107">
        <v>33032872.689999998</v>
      </c>
    </row>
    <row r="28" spans="1:3" s="14" customFormat="1" ht="19.5" customHeight="1" x14ac:dyDescent="0.25">
      <c r="A28" s="108" t="s">
        <v>213</v>
      </c>
      <c r="B28" s="106" t="s">
        <v>369</v>
      </c>
      <c r="C28" s="107">
        <v>176227869.34</v>
      </c>
    </row>
    <row r="29" spans="1:3" s="14" customFormat="1" ht="19.5" customHeight="1" x14ac:dyDescent="0.25">
      <c r="A29" s="108" t="s">
        <v>331</v>
      </c>
      <c r="B29" s="106" t="s">
        <v>370</v>
      </c>
      <c r="C29" s="151">
        <v>52671314.079999998</v>
      </c>
    </row>
    <row r="30" spans="1:3" s="11" customFormat="1" ht="19.5" customHeight="1" x14ac:dyDescent="0.25">
      <c r="A30" s="93" t="s">
        <v>222</v>
      </c>
      <c r="B30" s="94" t="s">
        <v>371</v>
      </c>
      <c r="C30" s="95">
        <f>C31</f>
        <v>4528603.67</v>
      </c>
    </row>
    <row r="31" spans="1:3" s="14" customFormat="1" ht="15.75" x14ac:dyDescent="0.25">
      <c r="A31" s="108" t="s">
        <v>372</v>
      </c>
      <c r="B31" s="106" t="s">
        <v>373</v>
      </c>
      <c r="C31" s="107">
        <v>4528603.67</v>
      </c>
    </row>
    <row r="32" spans="1:3" s="11" customFormat="1" ht="16.5" customHeight="1" x14ac:dyDescent="0.25">
      <c r="A32" s="93" t="s">
        <v>229</v>
      </c>
      <c r="B32" s="94" t="s">
        <v>374</v>
      </c>
      <c r="C32" s="95">
        <f>C33</f>
        <v>18470581.309999999</v>
      </c>
    </row>
    <row r="33" spans="1:4" s="14" customFormat="1" ht="17.25" customHeight="1" x14ac:dyDescent="0.25">
      <c r="A33" s="108" t="s">
        <v>230</v>
      </c>
      <c r="B33" s="106" t="s">
        <v>375</v>
      </c>
      <c r="C33" s="107">
        <v>18470581.309999999</v>
      </c>
    </row>
    <row r="34" spans="1:4" s="11" customFormat="1" ht="15.75" x14ac:dyDescent="0.25">
      <c r="A34" s="93" t="s">
        <v>233</v>
      </c>
      <c r="B34" s="94" t="s">
        <v>376</v>
      </c>
      <c r="C34" s="95">
        <f>SUM(C35:C37)</f>
        <v>20471462.18</v>
      </c>
    </row>
    <row r="35" spans="1:4" s="14" customFormat="1" ht="15.75" x14ac:dyDescent="0.25">
      <c r="A35" s="108" t="s">
        <v>235</v>
      </c>
      <c r="B35" s="106" t="s">
        <v>377</v>
      </c>
      <c r="C35" s="107">
        <v>818607.25</v>
      </c>
    </row>
    <row r="36" spans="1:4" s="14" customFormat="1" ht="15.75" x14ac:dyDescent="0.25">
      <c r="A36" s="108" t="s">
        <v>242</v>
      </c>
      <c r="B36" s="106" t="s">
        <v>378</v>
      </c>
      <c r="C36" s="107">
        <v>10984463.83</v>
      </c>
    </row>
    <row r="37" spans="1:4" s="16" customFormat="1" ht="15.75" x14ac:dyDescent="0.25">
      <c r="A37" s="96" t="s">
        <v>249</v>
      </c>
      <c r="B37" s="97">
        <v>1006</v>
      </c>
      <c r="C37" s="104">
        <v>8668391.0999999996</v>
      </c>
      <c r="D37" s="15"/>
    </row>
    <row r="38" spans="1:4" s="11" customFormat="1" ht="15.75" x14ac:dyDescent="0.25">
      <c r="A38" s="93" t="s">
        <v>261</v>
      </c>
      <c r="B38" s="94" t="s">
        <v>379</v>
      </c>
      <c r="C38" s="102">
        <f>C39</f>
        <v>39085401.289999999</v>
      </c>
    </row>
    <row r="39" spans="1:4" s="14" customFormat="1" ht="15.75" x14ac:dyDescent="0.25">
      <c r="A39" s="108" t="s">
        <v>262</v>
      </c>
      <c r="B39" s="106" t="s">
        <v>380</v>
      </c>
      <c r="C39" s="104">
        <v>39085401.289999999</v>
      </c>
    </row>
    <row r="40" spans="1:4" s="11" customFormat="1" ht="15.75" x14ac:dyDescent="0.25">
      <c r="A40" s="93" t="s">
        <v>265</v>
      </c>
      <c r="B40" s="94" t="s">
        <v>381</v>
      </c>
      <c r="C40" s="102">
        <f>C41</f>
        <v>2514666.62</v>
      </c>
    </row>
    <row r="41" spans="1:4" s="14" customFormat="1" ht="15.75" x14ac:dyDescent="0.25">
      <c r="A41" s="108" t="s">
        <v>266</v>
      </c>
      <c r="B41" s="106" t="s">
        <v>382</v>
      </c>
      <c r="C41" s="151">
        <v>2514666.62</v>
      </c>
    </row>
    <row r="42" spans="1:4" s="11" customFormat="1" ht="34.5" customHeight="1" x14ac:dyDescent="0.25">
      <c r="A42" s="93" t="s">
        <v>383</v>
      </c>
      <c r="B42" s="94" t="s">
        <v>384</v>
      </c>
      <c r="C42" s="102">
        <f>C43</f>
        <v>987439.46</v>
      </c>
    </row>
    <row r="43" spans="1:4" s="14" customFormat="1" ht="15.75" customHeight="1" x14ac:dyDescent="0.25">
      <c r="A43" s="108" t="s">
        <v>274</v>
      </c>
      <c r="B43" s="106" t="s">
        <v>385</v>
      </c>
      <c r="C43" s="151">
        <v>987439.46</v>
      </c>
    </row>
    <row r="44" spans="1:4" s="11" customFormat="1" ht="15.75" x14ac:dyDescent="0.25">
      <c r="A44" s="117" t="s">
        <v>386</v>
      </c>
      <c r="B44" s="118"/>
      <c r="C44" s="95">
        <f>C10+C17+C20+C25+C30+C32+C34+C38+C40+C42</f>
        <v>1068061777.0199999</v>
      </c>
    </row>
    <row r="45" spans="1:4" s="14" customFormat="1" ht="15.75" x14ac:dyDescent="0.25">
      <c r="A45" s="152"/>
      <c r="B45" s="152"/>
      <c r="C45" s="152"/>
    </row>
    <row r="46" spans="1:4" ht="15.75" thickBot="1" x14ac:dyDescent="0.25">
      <c r="A46" s="153"/>
      <c r="B46" s="154"/>
      <c r="C46" s="155"/>
      <c r="D46" s="4"/>
    </row>
    <row r="47" spans="1:4" x14ac:dyDescent="0.2">
      <c r="B47" s="6"/>
      <c r="C47" s="3"/>
      <c r="D47" s="4"/>
    </row>
    <row r="48" spans="1:4" x14ac:dyDescent="0.2">
      <c r="B48" s="6"/>
      <c r="C48" s="3"/>
      <c r="D48" s="4"/>
    </row>
    <row r="49" spans="2:4" x14ac:dyDescent="0.2">
      <c r="B49" s="6"/>
      <c r="C49" s="3"/>
      <c r="D49" s="4"/>
    </row>
    <row r="50" spans="2:4" x14ac:dyDescent="0.2">
      <c r="B50" s="6"/>
      <c r="C50" s="3"/>
      <c r="D50" s="4"/>
    </row>
    <row r="51" spans="2:4" ht="24.75" customHeight="1" x14ac:dyDescent="0.2">
      <c r="B51" s="6"/>
      <c r="C51" s="3"/>
      <c r="D51" s="4"/>
    </row>
    <row r="52" spans="2:4" ht="17.25" customHeight="1" x14ac:dyDescent="0.2">
      <c r="B52" s="6"/>
      <c r="C52" s="3"/>
      <c r="D52" s="4"/>
    </row>
    <row r="53" spans="2:4" x14ac:dyDescent="0.2">
      <c r="B53" s="6"/>
      <c r="C53" s="3"/>
      <c r="D53" s="4"/>
    </row>
    <row r="54" spans="2:4" x14ac:dyDescent="0.2">
      <c r="B54" s="6"/>
      <c r="C54" s="3"/>
      <c r="D54" s="4"/>
    </row>
    <row r="55" spans="2:4" x14ac:dyDescent="0.2">
      <c r="B55" s="6"/>
      <c r="C55" s="3"/>
      <c r="D55" s="4"/>
    </row>
    <row r="56" spans="2:4" outlineLevel="1" x14ac:dyDescent="0.2">
      <c r="B56" s="6"/>
      <c r="C56" s="3"/>
      <c r="D56" s="4"/>
    </row>
    <row r="57" spans="2:4" outlineLevel="1" x14ac:dyDescent="0.2">
      <c r="B57" s="6"/>
      <c r="C57" s="3"/>
      <c r="D57" s="4"/>
    </row>
    <row r="58" spans="2:4" x14ac:dyDescent="0.2">
      <c r="B58" s="6"/>
      <c r="C58" s="3"/>
      <c r="D58" s="4"/>
    </row>
    <row r="59" spans="2:4" x14ac:dyDescent="0.2">
      <c r="B59" s="6"/>
      <c r="C59" s="3"/>
      <c r="D59" s="4"/>
    </row>
    <row r="60" spans="2:4" x14ac:dyDescent="0.2">
      <c r="B60" s="6"/>
      <c r="C60" s="3"/>
      <c r="D60" s="4"/>
    </row>
    <row r="61" spans="2:4" x14ac:dyDescent="0.2">
      <c r="B61" s="6"/>
      <c r="C61" s="3"/>
      <c r="D61" s="4"/>
    </row>
    <row r="62" spans="2:4" x14ac:dyDescent="0.2">
      <c r="B62" s="6"/>
      <c r="C62" s="3"/>
      <c r="D62" s="4"/>
    </row>
    <row r="63" spans="2:4" x14ac:dyDescent="0.2">
      <c r="B63" s="6"/>
      <c r="C63" s="3"/>
      <c r="D63" s="4"/>
    </row>
    <row r="64" spans="2:4" x14ac:dyDescent="0.2">
      <c r="B64" s="3"/>
      <c r="C64" s="3"/>
      <c r="D64" s="4"/>
    </row>
    <row r="70" s="17" customFormat="1" ht="15.75" x14ac:dyDescent="0.25"/>
    <row r="106" hidden="1" outlineLevel="1" x14ac:dyDescent="0.2"/>
    <row r="107" hidden="1" outlineLevel="1" x14ac:dyDescent="0.2"/>
    <row r="108" s="18" customFormat="1" ht="14.25" hidden="1" outlineLevel="1" x14ac:dyDescent="0.2"/>
    <row r="109" s="18" customFormat="1" ht="14.25" hidden="1" outlineLevel="1" x14ac:dyDescent="0.2"/>
    <row r="110" ht="27.75" hidden="1" customHeight="1" outlineLevel="1" x14ac:dyDescent="0.2"/>
    <row r="111" hidden="1" outlineLevel="1" x14ac:dyDescent="0.2"/>
    <row r="112" s="17" customFormat="1" ht="15.75" hidden="1" outlineLevel="1" x14ac:dyDescent="0.25"/>
    <row r="113" s="19" customFormat="1" hidden="1" outlineLevel="1" x14ac:dyDescent="0.2"/>
    <row r="114" hidden="1" outlineLevel="1" x14ac:dyDescent="0.2"/>
    <row r="115" s="19" customFormat="1" collapsed="1" x14ac:dyDescent="0.2"/>
    <row r="117" s="17" customFormat="1" ht="15.75" x14ac:dyDescent="0.25"/>
    <row r="118" s="17" customFormat="1" ht="15" customHeight="1" x14ac:dyDescent="0.25"/>
    <row r="119" s="17" customFormat="1" ht="15" customHeight="1" x14ac:dyDescent="0.25"/>
    <row r="123" ht="29.25" customHeight="1" x14ac:dyDescent="0.2"/>
    <row r="124" ht="17.25" customHeight="1" x14ac:dyDescent="0.2"/>
    <row r="127" ht="27.6" customHeight="1" x14ac:dyDescent="0.2"/>
    <row r="129" ht="28.5" customHeight="1" x14ac:dyDescent="0.2"/>
    <row r="130" ht="17.25" customHeight="1" x14ac:dyDescent="0.2"/>
    <row r="134" ht="17.25" customHeight="1" x14ac:dyDescent="0.2"/>
    <row r="135" ht="51.95" customHeight="1" x14ac:dyDescent="0.2"/>
    <row r="136" ht="15" customHeight="1" x14ac:dyDescent="0.2"/>
    <row r="138" ht="17.25" customHeight="1" x14ac:dyDescent="0.2"/>
    <row r="139" ht="30.6" customHeight="1" x14ac:dyDescent="0.2"/>
    <row r="140" ht="17.25" customHeight="1" x14ac:dyDescent="0.2"/>
    <row r="143" ht="47.1" customHeight="1" x14ac:dyDescent="0.2"/>
    <row r="144" ht="17.25" customHeight="1" x14ac:dyDescent="0.2"/>
    <row r="145" ht="17.25" customHeight="1" x14ac:dyDescent="0.2"/>
    <row r="146" ht="17.25" customHeight="1" x14ac:dyDescent="0.2"/>
    <row r="148" ht="17.25" customHeight="1" x14ac:dyDescent="0.2"/>
    <row r="156" ht="15" customHeight="1" x14ac:dyDescent="0.2"/>
    <row r="164" ht="33.6" customHeight="1" x14ac:dyDescent="0.2"/>
    <row r="167" hidden="1" outlineLevel="1" x14ac:dyDescent="0.2"/>
    <row r="168" collapsed="1" x14ac:dyDescent="0.2"/>
    <row r="174" ht="28.5" customHeight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collapsed="1" x14ac:dyDescent="0.2"/>
    <row r="186" ht="17.25" hidden="1" customHeight="1" outlineLevel="1" x14ac:dyDescent="0.2"/>
    <row r="187" collapsed="1" x14ac:dyDescent="0.2"/>
    <row r="188" s="17" customFormat="1" ht="15.75" x14ac:dyDescent="0.25"/>
    <row r="189" s="17" customFormat="1" ht="15.75" x14ac:dyDescent="0.25"/>
    <row r="190" s="17" customFormat="1" ht="15.75" x14ac:dyDescent="0.25"/>
    <row r="191" s="17" customFormat="1" ht="15.75" x14ac:dyDescent="0.25"/>
    <row r="192" s="17" customFormat="1" ht="15.75" x14ac:dyDescent="0.25"/>
    <row r="193" s="17" customFormat="1" ht="15.75" x14ac:dyDescent="0.25"/>
    <row r="194" s="17" customFormat="1" ht="15.75" x14ac:dyDescent="0.25"/>
    <row r="195" s="17" customFormat="1" ht="15.75" x14ac:dyDescent="0.25"/>
    <row r="196" s="17" customFormat="1" ht="15.75" x14ac:dyDescent="0.25"/>
    <row r="197" s="17" customFormat="1" ht="15.75" x14ac:dyDescent="0.25"/>
    <row r="198" s="17" customFormat="1" ht="15.75" x14ac:dyDescent="0.25"/>
    <row r="199" s="19" customFormat="1" x14ac:dyDescent="0.2"/>
    <row r="200" s="19" customFormat="1" x14ac:dyDescent="0.2"/>
    <row r="217" s="17" customFormat="1" ht="15.75" x14ac:dyDescent="0.25"/>
    <row r="218" s="17" customFormat="1" ht="15.75" x14ac:dyDescent="0.25"/>
    <row r="219" s="17" customFormat="1" ht="15.75" x14ac:dyDescent="0.25"/>
    <row r="229" ht="30" customHeight="1" x14ac:dyDescent="0.2"/>
    <row r="236" hidden="1" outlineLevel="1" x14ac:dyDescent="0.2"/>
    <row r="237" hidden="1" outlineLevel="1" x14ac:dyDescent="0.2"/>
    <row r="238" hidden="1" outlineLevel="1" x14ac:dyDescent="0.2"/>
    <row r="239" collapsed="1" x14ac:dyDescent="0.2"/>
    <row r="241" ht="26.45" customHeight="1" x14ac:dyDescent="0.2"/>
    <row r="243" ht="39.950000000000003" customHeight="1" x14ac:dyDescent="0.2"/>
    <row r="244" s="17" customFormat="1" ht="15.75" x14ac:dyDescent="0.25"/>
    <row r="252" s="17" customFormat="1" ht="15.75" x14ac:dyDescent="0.25"/>
    <row r="253" s="17" customFormat="1" ht="15.75" x14ac:dyDescent="0.25"/>
    <row r="254" s="17" customFormat="1" ht="15.75" x14ac:dyDescent="0.25"/>
    <row r="255" s="17" customFormat="1" ht="15.75" x14ac:dyDescent="0.25"/>
    <row r="256" s="17" customFormat="1" ht="15.75" x14ac:dyDescent="0.25"/>
    <row r="257" s="17" customFormat="1" ht="15.75" x14ac:dyDescent="0.25"/>
    <row r="258" s="17" customFormat="1" ht="15.75" x14ac:dyDescent="0.25"/>
    <row r="259" s="17" customFormat="1" ht="15.75" x14ac:dyDescent="0.25"/>
    <row r="260" s="17" customFormat="1" ht="15.75" x14ac:dyDescent="0.25"/>
    <row r="261" s="17" customFormat="1" ht="27.75" customHeight="1" x14ac:dyDescent="0.25"/>
    <row r="262" s="17" customFormat="1" ht="15.75" x14ac:dyDescent="0.25"/>
    <row r="263" s="17" customFormat="1" ht="15.75" x14ac:dyDescent="0.25"/>
    <row r="264" s="17" customFormat="1" ht="15.75" x14ac:dyDescent="0.25"/>
    <row r="265" s="17" customFormat="1" ht="15.75" x14ac:dyDescent="0.25"/>
    <row r="266" s="17" customFormat="1" ht="15.75" x14ac:dyDescent="0.25"/>
    <row r="267" s="17" customFormat="1" ht="15.75" x14ac:dyDescent="0.25"/>
    <row r="268" s="17" customFormat="1" ht="15.75" x14ac:dyDescent="0.25"/>
    <row r="270" ht="17.25" customHeight="1" x14ac:dyDescent="0.2"/>
    <row r="271" s="17" customFormat="1" ht="15.75" x14ac:dyDescent="0.25"/>
    <row r="272" s="17" customFormat="1" ht="15.75" x14ac:dyDescent="0.25"/>
    <row r="273" s="17" customFormat="1" ht="15.75" x14ac:dyDescent="0.25"/>
    <row r="280" s="17" customFormat="1" ht="15.75" x14ac:dyDescent="0.25"/>
    <row r="281" s="17" customFormat="1" ht="15.75" x14ac:dyDescent="0.25"/>
    <row r="282" s="17" customFormat="1" ht="15.75" x14ac:dyDescent="0.25"/>
    <row r="283" s="17" customFormat="1" ht="15.75" x14ac:dyDescent="0.25"/>
    <row r="284" s="17" customFormat="1" ht="15.75" x14ac:dyDescent="0.25"/>
    <row r="285" s="17" customFormat="1" ht="15.75" x14ac:dyDescent="0.25"/>
    <row r="286" s="17" customFormat="1" ht="15.75" x14ac:dyDescent="0.25"/>
    <row r="287" s="17" customFormat="1" ht="15.75" x14ac:dyDescent="0.25"/>
    <row r="288" s="17" customFormat="1" ht="15.75" x14ac:dyDescent="0.25"/>
    <row r="289" s="17" customFormat="1" ht="17.25" customHeight="1" x14ac:dyDescent="0.25"/>
    <row r="290" s="17" customFormat="1" ht="15.75" x14ac:dyDescent="0.25"/>
    <row r="291" s="17" customFormat="1" ht="15.75" hidden="1" outlineLevel="1" x14ac:dyDescent="0.25"/>
    <row r="292" s="17" customFormat="1" ht="15.75" hidden="1" outlineLevel="1" x14ac:dyDescent="0.25"/>
    <row r="293" s="17" customFormat="1" ht="15.75" collapsed="1" x14ac:dyDescent="0.25"/>
    <row r="294" s="17" customFormat="1" ht="15.75" x14ac:dyDescent="0.25"/>
    <row r="295" s="17" customFormat="1" ht="15.75" x14ac:dyDescent="0.25"/>
    <row r="296" s="17" customFormat="1" ht="15.75" x14ac:dyDescent="0.25"/>
    <row r="297" s="17" customFormat="1" ht="15.75" x14ac:dyDescent="0.25"/>
    <row r="298" s="17" customFormat="1" ht="15.75" x14ac:dyDescent="0.25"/>
    <row r="299" s="17" customFormat="1" ht="15.75" x14ac:dyDescent="0.25"/>
    <row r="300" s="17" customFormat="1" ht="15.75" x14ac:dyDescent="0.25"/>
    <row r="301" s="17" customFormat="1" ht="15.75" hidden="1" outlineLevel="1" x14ac:dyDescent="0.25"/>
    <row r="302" s="17" customFormat="1" ht="15.75" hidden="1" outlineLevel="1" x14ac:dyDescent="0.25"/>
    <row r="303" s="17" customFormat="1" ht="15.75" collapsed="1" x14ac:dyDescent="0.25"/>
    <row r="304" s="17" customFormat="1" ht="15.75" x14ac:dyDescent="0.25"/>
    <row r="305" s="17" customFormat="1" ht="15.75" x14ac:dyDescent="0.25"/>
    <row r="306" s="17" customFormat="1" ht="15.75" x14ac:dyDescent="0.25"/>
    <row r="307" s="17" customFormat="1" ht="15.75" x14ac:dyDescent="0.25"/>
    <row r="308" s="17" customFormat="1" ht="15.75" x14ac:dyDescent="0.25"/>
    <row r="309" s="17" customFormat="1" ht="15.75" x14ac:dyDescent="0.25"/>
    <row r="310" s="17" customFormat="1" ht="15.75" x14ac:dyDescent="0.25"/>
    <row r="311" s="17" customFormat="1" ht="15.75" x14ac:dyDescent="0.25"/>
    <row r="312" s="17" customFormat="1" ht="15.75" x14ac:dyDescent="0.25"/>
    <row r="314" s="17" customFormat="1" ht="15.75" x14ac:dyDescent="0.25"/>
    <row r="315" s="17" customFormat="1" ht="15.75" x14ac:dyDescent="0.25"/>
    <row r="316" s="17" customFormat="1" ht="15.75" x14ac:dyDescent="0.25"/>
    <row r="317" s="17" customFormat="1" ht="15.75" x14ac:dyDescent="0.25"/>
    <row r="318" s="17" customFormat="1" ht="15.75" x14ac:dyDescent="0.25"/>
    <row r="319" s="17" customFormat="1" ht="19.5" customHeight="1" x14ac:dyDescent="0.25"/>
    <row r="320" s="17" customFormat="1" ht="15.75" x14ac:dyDescent="0.25"/>
    <row r="321" s="17" customFormat="1" ht="15.75" x14ac:dyDescent="0.25"/>
    <row r="322" s="17" customFormat="1" ht="15.75" x14ac:dyDescent="0.25"/>
    <row r="323" s="17" customFormat="1" ht="15.75" x14ac:dyDescent="0.25"/>
    <row r="324" s="17" customFormat="1" ht="17.25" customHeight="1" x14ac:dyDescent="0.25"/>
    <row r="325" s="17" customFormat="1" ht="18.75" customHeight="1" x14ac:dyDescent="0.25"/>
    <row r="326" s="17" customFormat="1" ht="15.75" x14ac:dyDescent="0.25"/>
    <row r="327" s="17" customFormat="1" ht="15.75" x14ac:dyDescent="0.25"/>
    <row r="328" s="17" customFormat="1" ht="15.75" x14ac:dyDescent="0.25"/>
    <row r="329" s="17" customFormat="1" ht="15.75" x14ac:dyDescent="0.25"/>
    <row r="330" s="17" customFormat="1" ht="15.75" x14ac:dyDescent="0.25"/>
    <row r="331" s="17" customFormat="1" ht="18.75" customHeight="1" x14ac:dyDescent="0.25"/>
    <row r="332" s="17" customFormat="1" ht="15.75" x14ac:dyDescent="0.25"/>
    <row r="333" s="17" customFormat="1" ht="15.75" x14ac:dyDescent="0.25"/>
    <row r="334" s="17" customFormat="1" ht="15.75" x14ac:dyDescent="0.25"/>
    <row r="335" s="17" customFormat="1" ht="15.75" x14ac:dyDescent="0.25"/>
    <row r="336" s="17" customFormat="1" ht="15.75" x14ac:dyDescent="0.25"/>
    <row r="337" s="17" customFormat="1" ht="15.75" x14ac:dyDescent="0.25"/>
    <row r="338" s="17" customFormat="1" ht="15.75" x14ac:dyDescent="0.25"/>
    <row r="339" s="17" customFormat="1" ht="15.75" hidden="1" outlineLevel="1" x14ac:dyDescent="0.25"/>
    <row r="340" s="17" customFormat="1" ht="15.75" hidden="1" outlineLevel="1" x14ac:dyDescent="0.25"/>
    <row r="341" s="17" customFormat="1" ht="15.75" collapsed="1" x14ac:dyDescent="0.25"/>
    <row r="342" s="17" customFormat="1" ht="15.75" x14ac:dyDescent="0.25"/>
    <row r="343" s="17" customFormat="1" ht="15.75" x14ac:dyDescent="0.25"/>
    <row r="344" s="17" customFormat="1" ht="15.75" x14ac:dyDescent="0.25"/>
    <row r="345" s="17" customFormat="1" ht="15.75" x14ac:dyDescent="0.25"/>
    <row r="346" s="17" customFormat="1" ht="15.75" x14ac:dyDescent="0.25"/>
    <row r="347" s="17" customFormat="1" ht="15.75" x14ac:dyDescent="0.25"/>
    <row r="348" s="17" customFormat="1" ht="15.75" x14ac:dyDescent="0.25"/>
    <row r="349" s="17" customFormat="1" ht="15.75" x14ac:dyDescent="0.25"/>
    <row r="350" s="17" customFormat="1" ht="15.75" x14ac:dyDescent="0.25"/>
    <row r="351" s="17" customFormat="1" ht="15.75" x14ac:dyDescent="0.25"/>
    <row r="352" s="17" customFormat="1" ht="15.75" x14ac:dyDescent="0.25"/>
    <row r="353" ht="32.25" customHeight="1" x14ac:dyDescent="0.2"/>
    <row r="354" s="17" customFormat="1" ht="18" customHeight="1" x14ac:dyDescent="0.25"/>
    <row r="355" s="17" customFormat="1" ht="15.75" x14ac:dyDescent="0.25"/>
    <row r="356" s="17" customFormat="1" ht="15.75" x14ac:dyDescent="0.25"/>
    <row r="357" s="17" customFormat="1" ht="32.1" customHeight="1" x14ac:dyDescent="0.25"/>
    <row r="358" ht="27.6" customHeight="1" x14ac:dyDescent="0.2"/>
    <row r="359" ht="78.95" customHeight="1" x14ac:dyDescent="0.2"/>
    <row r="360" ht="30" customHeight="1" x14ac:dyDescent="0.2"/>
  </sheetData>
  <mergeCells count="5">
    <mergeCell ref="A5:C5"/>
    <mergeCell ref="A8:A9"/>
    <mergeCell ref="B8:B9"/>
    <mergeCell ref="C8:C9"/>
    <mergeCell ref="A44:B4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FA5B-5023-491E-A32B-70F1E28DBB7D}">
  <dimension ref="A1:E15"/>
  <sheetViews>
    <sheetView workbookViewId="0">
      <selection activeCell="B24" sqref="B24"/>
    </sheetView>
  </sheetViews>
  <sheetFormatPr defaultRowHeight="12.75" x14ac:dyDescent="0.2"/>
  <cols>
    <col min="1" max="1" width="77.28515625" style="156" customWidth="1"/>
    <col min="2" max="2" width="39.5703125" style="156" customWidth="1"/>
    <col min="3" max="3" width="20.42578125" style="156" customWidth="1"/>
    <col min="4" max="4" width="11.28515625" style="156" customWidth="1"/>
    <col min="5" max="256" width="9.140625" style="156"/>
    <col min="257" max="257" width="77.28515625" style="156" customWidth="1"/>
    <col min="258" max="258" width="39.5703125" style="156" customWidth="1"/>
    <col min="259" max="259" width="20.42578125" style="156" customWidth="1"/>
    <col min="260" max="260" width="11.28515625" style="156" customWidth="1"/>
    <col min="261" max="512" width="9.140625" style="156"/>
    <col min="513" max="513" width="77.28515625" style="156" customWidth="1"/>
    <col min="514" max="514" width="39.5703125" style="156" customWidth="1"/>
    <col min="515" max="515" width="20.42578125" style="156" customWidth="1"/>
    <col min="516" max="516" width="11.28515625" style="156" customWidth="1"/>
    <col min="517" max="768" width="9.140625" style="156"/>
    <col min="769" max="769" width="77.28515625" style="156" customWidth="1"/>
    <col min="770" max="770" width="39.5703125" style="156" customWidth="1"/>
    <col min="771" max="771" width="20.42578125" style="156" customWidth="1"/>
    <col min="772" max="772" width="11.28515625" style="156" customWidth="1"/>
    <col min="773" max="1024" width="9.140625" style="156"/>
    <col min="1025" max="1025" width="77.28515625" style="156" customWidth="1"/>
    <col min="1026" max="1026" width="39.5703125" style="156" customWidth="1"/>
    <col min="1027" max="1027" width="20.42578125" style="156" customWidth="1"/>
    <col min="1028" max="1028" width="11.28515625" style="156" customWidth="1"/>
    <col min="1029" max="1280" width="9.140625" style="156"/>
    <col min="1281" max="1281" width="77.28515625" style="156" customWidth="1"/>
    <col min="1282" max="1282" width="39.5703125" style="156" customWidth="1"/>
    <col min="1283" max="1283" width="20.42578125" style="156" customWidth="1"/>
    <col min="1284" max="1284" width="11.28515625" style="156" customWidth="1"/>
    <col min="1285" max="1536" width="9.140625" style="156"/>
    <col min="1537" max="1537" width="77.28515625" style="156" customWidth="1"/>
    <col min="1538" max="1538" width="39.5703125" style="156" customWidth="1"/>
    <col min="1539" max="1539" width="20.42578125" style="156" customWidth="1"/>
    <col min="1540" max="1540" width="11.28515625" style="156" customWidth="1"/>
    <col min="1541" max="1792" width="9.140625" style="156"/>
    <col min="1793" max="1793" width="77.28515625" style="156" customWidth="1"/>
    <col min="1794" max="1794" width="39.5703125" style="156" customWidth="1"/>
    <col min="1795" max="1795" width="20.42578125" style="156" customWidth="1"/>
    <col min="1796" max="1796" width="11.28515625" style="156" customWidth="1"/>
    <col min="1797" max="2048" width="9.140625" style="156"/>
    <col min="2049" max="2049" width="77.28515625" style="156" customWidth="1"/>
    <col min="2050" max="2050" width="39.5703125" style="156" customWidth="1"/>
    <col min="2051" max="2051" width="20.42578125" style="156" customWidth="1"/>
    <col min="2052" max="2052" width="11.28515625" style="156" customWidth="1"/>
    <col min="2053" max="2304" width="9.140625" style="156"/>
    <col min="2305" max="2305" width="77.28515625" style="156" customWidth="1"/>
    <col min="2306" max="2306" width="39.5703125" style="156" customWidth="1"/>
    <col min="2307" max="2307" width="20.42578125" style="156" customWidth="1"/>
    <col min="2308" max="2308" width="11.28515625" style="156" customWidth="1"/>
    <col min="2309" max="2560" width="9.140625" style="156"/>
    <col min="2561" max="2561" width="77.28515625" style="156" customWidth="1"/>
    <col min="2562" max="2562" width="39.5703125" style="156" customWidth="1"/>
    <col min="2563" max="2563" width="20.42578125" style="156" customWidth="1"/>
    <col min="2564" max="2564" width="11.28515625" style="156" customWidth="1"/>
    <col min="2565" max="2816" width="9.140625" style="156"/>
    <col min="2817" max="2817" width="77.28515625" style="156" customWidth="1"/>
    <col min="2818" max="2818" width="39.5703125" style="156" customWidth="1"/>
    <col min="2819" max="2819" width="20.42578125" style="156" customWidth="1"/>
    <col min="2820" max="2820" width="11.28515625" style="156" customWidth="1"/>
    <col min="2821" max="3072" width="9.140625" style="156"/>
    <col min="3073" max="3073" width="77.28515625" style="156" customWidth="1"/>
    <col min="3074" max="3074" width="39.5703125" style="156" customWidth="1"/>
    <col min="3075" max="3075" width="20.42578125" style="156" customWidth="1"/>
    <col min="3076" max="3076" width="11.28515625" style="156" customWidth="1"/>
    <col min="3077" max="3328" width="9.140625" style="156"/>
    <col min="3329" max="3329" width="77.28515625" style="156" customWidth="1"/>
    <col min="3330" max="3330" width="39.5703125" style="156" customWidth="1"/>
    <col min="3331" max="3331" width="20.42578125" style="156" customWidth="1"/>
    <col min="3332" max="3332" width="11.28515625" style="156" customWidth="1"/>
    <col min="3333" max="3584" width="9.140625" style="156"/>
    <col min="3585" max="3585" width="77.28515625" style="156" customWidth="1"/>
    <col min="3586" max="3586" width="39.5703125" style="156" customWidth="1"/>
    <col min="3587" max="3587" width="20.42578125" style="156" customWidth="1"/>
    <col min="3588" max="3588" width="11.28515625" style="156" customWidth="1"/>
    <col min="3589" max="3840" width="9.140625" style="156"/>
    <col min="3841" max="3841" width="77.28515625" style="156" customWidth="1"/>
    <col min="3842" max="3842" width="39.5703125" style="156" customWidth="1"/>
    <col min="3843" max="3843" width="20.42578125" style="156" customWidth="1"/>
    <col min="3844" max="3844" width="11.28515625" style="156" customWidth="1"/>
    <col min="3845" max="4096" width="9.140625" style="156"/>
    <col min="4097" max="4097" width="77.28515625" style="156" customWidth="1"/>
    <col min="4098" max="4098" width="39.5703125" style="156" customWidth="1"/>
    <col min="4099" max="4099" width="20.42578125" style="156" customWidth="1"/>
    <col min="4100" max="4100" width="11.28515625" style="156" customWidth="1"/>
    <col min="4101" max="4352" width="9.140625" style="156"/>
    <col min="4353" max="4353" width="77.28515625" style="156" customWidth="1"/>
    <col min="4354" max="4354" width="39.5703125" style="156" customWidth="1"/>
    <col min="4355" max="4355" width="20.42578125" style="156" customWidth="1"/>
    <col min="4356" max="4356" width="11.28515625" style="156" customWidth="1"/>
    <col min="4357" max="4608" width="9.140625" style="156"/>
    <col min="4609" max="4609" width="77.28515625" style="156" customWidth="1"/>
    <col min="4610" max="4610" width="39.5703125" style="156" customWidth="1"/>
    <col min="4611" max="4611" width="20.42578125" style="156" customWidth="1"/>
    <col min="4612" max="4612" width="11.28515625" style="156" customWidth="1"/>
    <col min="4613" max="4864" width="9.140625" style="156"/>
    <col min="4865" max="4865" width="77.28515625" style="156" customWidth="1"/>
    <col min="4866" max="4866" width="39.5703125" style="156" customWidth="1"/>
    <col min="4867" max="4867" width="20.42578125" style="156" customWidth="1"/>
    <col min="4868" max="4868" width="11.28515625" style="156" customWidth="1"/>
    <col min="4869" max="5120" width="9.140625" style="156"/>
    <col min="5121" max="5121" width="77.28515625" style="156" customWidth="1"/>
    <col min="5122" max="5122" width="39.5703125" style="156" customWidth="1"/>
    <col min="5123" max="5123" width="20.42578125" style="156" customWidth="1"/>
    <col min="5124" max="5124" width="11.28515625" style="156" customWidth="1"/>
    <col min="5125" max="5376" width="9.140625" style="156"/>
    <col min="5377" max="5377" width="77.28515625" style="156" customWidth="1"/>
    <col min="5378" max="5378" width="39.5703125" style="156" customWidth="1"/>
    <col min="5379" max="5379" width="20.42578125" style="156" customWidth="1"/>
    <col min="5380" max="5380" width="11.28515625" style="156" customWidth="1"/>
    <col min="5381" max="5632" width="9.140625" style="156"/>
    <col min="5633" max="5633" width="77.28515625" style="156" customWidth="1"/>
    <col min="5634" max="5634" width="39.5703125" style="156" customWidth="1"/>
    <col min="5635" max="5635" width="20.42578125" style="156" customWidth="1"/>
    <col min="5636" max="5636" width="11.28515625" style="156" customWidth="1"/>
    <col min="5637" max="5888" width="9.140625" style="156"/>
    <col min="5889" max="5889" width="77.28515625" style="156" customWidth="1"/>
    <col min="5890" max="5890" width="39.5703125" style="156" customWidth="1"/>
    <col min="5891" max="5891" width="20.42578125" style="156" customWidth="1"/>
    <col min="5892" max="5892" width="11.28515625" style="156" customWidth="1"/>
    <col min="5893" max="6144" width="9.140625" style="156"/>
    <col min="6145" max="6145" width="77.28515625" style="156" customWidth="1"/>
    <col min="6146" max="6146" width="39.5703125" style="156" customWidth="1"/>
    <col min="6147" max="6147" width="20.42578125" style="156" customWidth="1"/>
    <col min="6148" max="6148" width="11.28515625" style="156" customWidth="1"/>
    <col min="6149" max="6400" width="9.140625" style="156"/>
    <col min="6401" max="6401" width="77.28515625" style="156" customWidth="1"/>
    <col min="6402" max="6402" width="39.5703125" style="156" customWidth="1"/>
    <col min="6403" max="6403" width="20.42578125" style="156" customWidth="1"/>
    <col min="6404" max="6404" width="11.28515625" style="156" customWidth="1"/>
    <col min="6405" max="6656" width="9.140625" style="156"/>
    <col min="6657" max="6657" width="77.28515625" style="156" customWidth="1"/>
    <col min="6658" max="6658" width="39.5703125" style="156" customWidth="1"/>
    <col min="6659" max="6659" width="20.42578125" style="156" customWidth="1"/>
    <col min="6660" max="6660" width="11.28515625" style="156" customWidth="1"/>
    <col min="6661" max="6912" width="9.140625" style="156"/>
    <col min="6913" max="6913" width="77.28515625" style="156" customWidth="1"/>
    <col min="6914" max="6914" width="39.5703125" style="156" customWidth="1"/>
    <col min="6915" max="6915" width="20.42578125" style="156" customWidth="1"/>
    <col min="6916" max="6916" width="11.28515625" style="156" customWidth="1"/>
    <col min="6917" max="7168" width="9.140625" style="156"/>
    <col min="7169" max="7169" width="77.28515625" style="156" customWidth="1"/>
    <col min="7170" max="7170" width="39.5703125" style="156" customWidth="1"/>
    <col min="7171" max="7171" width="20.42578125" style="156" customWidth="1"/>
    <col min="7172" max="7172" width="11.28515625" style="156" customWidth="1"/>
    <col min="7173" max="7424" width="9.140625" style="156"/>
    <col min="7425" max="7425" width="77.28515625" style="156" customWidth="1"/>
    <col min="7426" max="7426" width="39.5703125" style="156" customWidth="1"/>
    <col min="7427" max="7427" width="20.42578125" style="156" customWidth="1"/>
    <col min="7428" max="7428" width="11.28515625" style="156" customWidth="1"/>
    <col min="7429" max="7680" width="9.140625" style="156"/>
    <col min="7681" max="7681" width="77.28515625" style="156" customWidth="1"/>
    <col min="7682" max="7682" width="39.5703125" style="156" customWidth="1"/>
    <col min="7683" max="7683" width="20.42578125" style="156" customWidth="1"/>
    <col min="7684" max="7684" width="11.28515625" style="156" customWidth="1"/>
    <col min="7685" max="7936" width="9.140625" style="156"/>
    <col min="7937" max="7937" width="77.28515625" style="156" customWidth="1"/>
    <col min="7938" max="7938" width="39.5703125" style="156" customWidth="1"/>
    <col min="7939" max="7939" width="20.42578125" style="156" customWidth="1"/>
    <col min="7940" max="7940" width="11.28515625" style="156" customWidth="1"/>
    <col min="7941" max="8192" width="9.140625" style="156"/>
    <col min="8193" max="8193" width="77.28515625" style="156" customWidth="1"/>
    <col min="8194" max="8194" width="39.5703125" style="156" customWidth="1"/>
    <col min="8195" max="8195" width="20.42578125" style="156" customWidth="1"/>
    <col min="8196" max="8196" width="11.28515625" style="156" customWidth="1"/>
    <col min="8197" max="8448" width="9.140625" style="156"/>
    <col min="8449" max="8449" width="77.28515625" style="156" customWidth="1"/>
    <col min="8450" max="8450" width="39.5703125" style="156" customWidth="1"/>
    <col min="8451" max="8451" width="20.42578125" style="156" customWidth="1"/>
    <col min="8452" max="8452" width="11.28515625" style="156" customWidth="1"/>
    <col min="8453" max="8704" width="9.140625" style="156"/>
    <col min="8705" max="8705" width="77.28515625" style="156" customWidth="1"/>
    <col min="8706" max="8706" width="39.5703125" style="156" customWidth="1"/>
    <col min="8707" max="8707" width="20.42578125" style="156" customWidth="1"/>
    <col min="8708" max="8708" width="11.28515625" style="156" customWidth="1"/>
    <col min="8709" max="8960" width="9.140625" style="156"/>
    <col min="8961" max="8961" width="77.28515625" style="156" customWidth="1"/>
    <col min="8962" max="8962" width="39.5703125" style="156" customWidth="1"/>
    <col min="8963" max="8963" width="20.42578125" style="156" customWidth="1"/>
    <col min="8964" max="8964" width="11.28515625" style="156" customWidth="1"/>
    <col min="8965" max="9216" width="9.140625" style="156"/>
    <col min="9217" max="9217" width="77.28515625" style="156" customWidth="1"/>
    <col min="9218" max="9218" width="39.5703125" style="156" customWidth="1"/>
    <col min="9219" max="9219" width="20.42578125" style="156" customWidth="1"/>
    <col min="9220" max="9220" width="11.28515625" style="156" customWidth="1"/>
    <col min="9221" max="9472" width="9.140625" style="156"/>
    <col min="9473" max="9473" width="77.28515625" style="156" customWidth="1"/>
    <col min="9474" max="9474" width="39.5703125" style="156" customWidth="1"/>
    <col min="9475" max="9475" width="20.42578125" style="156" customWidth="1"/>
    <col min="9476" max="9476" width="11.28515625" style="156" customWidth="1"/>
    <col min="9477" max="9728" width="9.140625" style="156"/>
    <col min="9729" max="9729" width="77.28515625" style="156" customWidth="1"/>
    <col min="9730" max="9730" width="39.5703125" style="156" customWidth="1"/>
    <col min="9731" max="9731" width="20.42578125" style="156" customWidth="1"/>
    <col min="9732" max="9732" width="11.28515625" style="156" customWidth="1"/>
    <col min="9733" max="9984" width="9.140625" style="156"/>
    <col min="9985" max="9985" width="77.28515625" style="156" customWidth="1"/>
    <col min="9986" max="9986" width="39.5703125" style="156" customWidth="1"/>
    <col min="9987" max="9987" width="20.42578125" style="156" customWidth="1"/>
    <col min="9988" max="9988" width="11.28515625" style="156" customWidth="1"/>
    <col min="9989" max="10240" width="9.140625" style="156"/>
    <col min="10241" max="10241" width="77.28515625" style="156" customWidth="1"/>
    <col min="10242" max="10242" width="39.5703125" style="156" customWidth="1"/>
    <col min="10243" max="10243" width="20.42578125" style="156" customWidth="1"/>
    <col min="10244" max="10244" width="11.28515625" style="156" customWidth="1"/>
    <col min="10245" max="10496" width="9.140625" style="156"/>
    <col min="10497" max="10497" width="77.28515625" style="156" customWidth="1"/>
    <col min="10498" max="10498" width="39.5703125" style="156" customWidth="1"/>
    <col min="10499" max="10499" width="20.42578125" style="156" customWidth="1"/>
    <col min="10500" max="10500" width="11.28515625" style="156" customWidth="1"/>
    <col min="10501" max="10752" width="9.140625" style="156"/>
    <col min="10753" max="10753" width="77.28515625" style="156" customWidth="1"/>
    <col min="10754" max="10754" width="39.5703125" style="156" customWidth="1"/>
    <col min="10755" max="10755" width="20.42578125" style="156" customWidth="1"/>
    <col min="10756" max="10756" width="11.28515625" style="156" customWidth="1"/>
    <col min="10757" max="11008" width="9.140625" style="156"/>
    <col min="11009" max="11009" width="77.28515625" style="156" customWidth="1"/>
    <col min="11010" max="11010" width="39.5703125" style="156" customWidth="1"/>
    <col min="11011" max="11011" width="20.42578125" style="156" customWidth="1"/>
    <col min="11012" max="11012" width="11.28515625" style="156" customWidth="1"/>
    <col min="11013" max="11264" width="9.140625" style="156"/>
    <col min="11265" max="11265" width="77.28515625" style="156" customWidth="1"/>
    <col min="11266" max="11266" width="39.5703125" style="156" customWidth="1"/>
    <col min="11267" max="11267" width="20.42578125" style="156" customWidth="1"/>
    <col min="11268" max="11268" width="11.28515625" style="156" customWidth="1"/>
    <col min="11269" max="11520" width="9.140625" style="156"/>
    <col min="11521" max="11521" width="77.28515625" style="156" customWidth="1"/>
    <col min="11522" max="11522" width="39.5703125" style="156" customWidth="1"/>
    <col min="11523" max="11523" width="20.42578125" style="156" customWidth="1"/>
    <col min="11524" max="11524" width="11.28515625" style="156" customWidth="1"/>
    <col min="11525" max="11776" width="9.140625" style="156"/>
    <col min="11777" max="11777" width="77.28515625" style="156" customWidth="1"/>
    <col min="11778" max="11778" width="39.5703125" style="156" customWidth="1"/>
    <col min="11779" max="11779" width="20.42578125" style="156" customWidth="1"/>
    <col min="11780" max="11780" width="11.28515625" style="156" customWidth="1"/>
    <col min="11781" max="12032" width="9.140625" style="156"/>
    <col min="12033" max="12033" width="77.28515625" style="156" customWidth="1"/>
    <col min="12034" max="12034" width="39.5703125" style="156" customWidth="1"/>
    <col min="12035" max="12035" width="20.42578125" style="156" customWidth="1"/>
    <col min="12036" max="12036" width="11.28515625" style="156" customWidth="1"/>
    <col min="12037" max="12288" width="9.140625" style="156"/>
    <col min="12289" max="12289" width="77.28515625" style="156" customWidth="1"/>
    <col min="12290" max="12290" width="39.5703125" style="156" customWidth="1"/>
    <col min="12291" max="12291" width="20.42578125" style="156" customWidth="1"/>
    <col min="12292" max="12292" width="11.28515625" style="156" customWidth="1"/>
    <col min="12293" max="12544" width="9.140625" style="156"/>
    <col min="12545" max="12545" width="77.28515625" style="156" customWidth="1"/>
    <col min="12546" max="12546" width="39.5703125" style="156" customWidth="1"/>
    <col min="12547" max="12547" width="20.42578125" style="156" customWidth="1"/>
    <col min="12548" max="12548" width="11.28515625" style="156" customWidth="1"/>
    <col min="12549" max="12800" width="9.140625" style="156"/>
    <col min="12801" max="12801" width="77.28515625" style="156" customWidth="1"/>
    <col min="12802" max="12802" width="39.5703125" style="156" customWidth="1"/>
    <col min="12803" max="12803" width="20.42578125" style="156" customWidth="1"/>
    <col min="12804" max="12804" width="11.28515625" style="156" customWidth="1"/>
    <col min="12805" max="13056" width="9.140625" style="156"/>
    <col min="13057" max="13057" width="77.28515625" style="156" customWidth="1"/>
    <col min="13058" max="13058" width="39.5703125" style="156" customWidth="1"/>
    <col min="13059" max="13059" width="20.42578125" style="156" customWidth="1"/>
    <col min="13060" max="13060" width="11.28515625" style="156" customWidth="1"/>
    <col min="13061" max="13312" width="9.140625" style="156"/>
    <col min="13313" max="13313" width="77.28515625" style="156" customWidth="1"/>
    <col min="13314" max="13314" width="39.5703125" style="156" customWidth="1"/>
    <col min="13315" max="13315" width="20.42578125" style="156" customWidth="1"/>
    <col min="13316" max="13316" width="11.28515625" style="156" customWidth="1"/>
    <col min="13317" max="13568" width="9.140625" style="156"/>
    <col min="13569" max="13569" width="77.28515625" style="156" customWidth="1"/>
    <col min="13570" max="13570" width="39.5703125" style="156" customWidth="1"/>
    <col min="13571" max="13571" width="20.42578125" style="156" customWidth="1"/>
    <col min="13572" max="13572" width="11.28515625" style="156" customWidth="1"/>
    <col min="13573" max="13824" width="9.140625" style="156"/>
    <col min="13825" max="13825" width="77.28515625" style="156" customWidth="1"/>
    <col min="13826" max="13826" width="39.5703125" style="156" customWidth="1"/>
    <col min="13827" max="13827" width="20.42578125" style="156" customWidth="1"/>
    <col min="13828" max="13828" width="11.28515625" style="156" customWidth="1"/>
    <col min="13829" max="14080" width="9.140625" style="156"/>
    <col min="14081" max="14081" width="77.28515625" style="156" customWidth="1"/>
    <col min="14082" max="14082" width="39.5703125" style="156" customWidth="1"/>
    <col min="14083" max="14083" width="20.42578125" style="156" customWidth="1"/>
    <col min="14084" max="14084" width="11.28515625" style="156" customWidth="1"/>
    <col min="14085" max="14336" width="9.140625" style="156"/>
    <col min="14337" max="14337" width="77.28515625" style="156" customWidth="1"/>
    <col min="14338" max="14338" width="39.5703125" style="156" customWidth="1"/>
    <col min="14339" max="14339" width="20.42578125" style="156" customWidth="1"/>
    <col min="14340" max="14340" width="11.28515625" style="156" customWidth="1"/>
    <col min="14341" max="14592" width="9.140625" style="156"/>
    <col min="14593" max="14593" width="77.28515625" style="156" customWidth="1"/>
    <col min="14594" max="14594" width="39.5703125" style="156" customWidth="1"/>
    <col min="14595" max="14595" width="20.42578125" style="156" customWidth="1"/>
    <col min="14596" max="14596" width="11.28515625" style="156" customWidth="1"/>
    <col min="14597" max="14848" width="9.140625" style="156"/>
    <col min="14849" max="14849" width="77.28515625" style="156" customWidth="1"/>
    <col min="14850" max="14850" width="39.5703125" style="156" customWidth="1"/>
    <col min="14851" max="14851" width="20.42578125" style="156" customWidth="1"/>
    <col min="14852" max="14852" width="11.28515625" style="156" customWidth="1"/>
    <col min="14853" max="15104" width="9.140625" style="156"/>
    <col min="15105" max="15105" width="77.28515625" style="156" customWidth="1"/>
    <col min="15106" max="15106" width="39.5703125" style="156" customWidth="1"/>
    <col min="15107" max="15107" width="20.42578125" style="156" customWidth="1"/>
    <col min="15108" max="15108" width="11.28515625" style="156" customWidth="1"/>
    <col min="15109" max="15360" width="9.140625" style="156"/>
    <col min="15361" max="15361" width="77.28515625" style="156" customWidth="1"/>
    <col min="15362" max="15362" width="39.5703125" style="156" customWidth="1"/>
    <col min="15363" max="15363" width="20.42578125" style="156" customWidth="1"/>
    <col min="15364" max="15364" width="11.28515625" style="156" customWidth="1"/>
    <col min="15365" max="15616" width="9.140625" style="156"/>
    <col min="15617" max="15617" width="77.28515625" style="156" customWidth="1"/>
    <col min="15618" max="15618" width="39.5703125" style="156" customWidth="1"/>
    <col min="15619" max="15619" width="20.42578125" style="156" customWidth="1"/>
    <col min="15620" max="15620" width="11.28515625" style="156" customWidth="1"/>
    <col min="15621" max="15872" width="9.140625" style="156"/>
    <col min="15873" max="15873" width="77.28515625" style="156" customWidth="1"/>
    <col min="15874" max="15874" width="39.5703125" style="156" customWidth="1"/>
    <col min="15875" max="15875" width="20.42578125" style="156" customWidth="1"/>
    <col min="15876" max="15876" width="11.28515625" style="156" customWidth="1"/>
    <col min="15877" max="16128" width="9.140625" style="156"/>
    <col min="16129" max="16129" width="77.28515625" style="156" customWidth="1"/>
    <col min="16130" max="16130" width="39.5703125" style="156" customWidth="1"/>
    <col min="16131" max="16131" width="20.42578125" style="156" customWidth="1"/>
    <col min="16132" max="16132" width="11.28515625" style="156" customWidth="1"/>
    <col min="16133" max="16384" width="9.140625" style="156"/>
  </cols>
  <sheetData>
    <row r="1" spans="1:5" x14ac:dyDescent="0.2">
      <c r="A1" s="24"/>
      <c r="B1" s="24"/>
      <c r="C1" s="24" t="s">
        <v>388</v>
      </c>
    </row>
    <row r="2" spans="1:5" x14ac:dyDescent="0.2">
      <c r="A2" s="24"/>
      <c r="B2" s="24"/>
      <c r="C2" s="24" t="s">
        <v>389</v>
      </c>
    </row>
    <row r="3" spans="1:5" x14ac:dyDescent="0.2">
      <c r="A3" s="24"/>
      <c r="B3" s="24"/>
      <c r="C3" s="24" t="s">
        <v>396</v>
      </c>
    </row>
    <row r="4" spans="1:5" x14ac:dyDescent="0.2">
      <c r="A4" s="92"/>
      <c r="B4" s="92"/>
      <c r="C4" s="92"/>
    </row>
    <row r="5" spans="1:5" x14ac:dyDescent="0.2">
      <c r="A5" s="92"/>
      <c r="B5" s="92"/>
      <c r="C5" s="92"/>
    </row>
    <row r="6" spans="1:5" ht="33.75" customHeight="1" x14ac:dyDescent="0.2">
      <c r="A6" s="115" t="s">
        <v>403</v>
      </c>
      <c r="B6" s="115"/>
      <c r="C6" s="115"/>
    </row>
    <row r="7" spans="1:5" x14ac:dyDescent="0.2">
      <c r="A7" s="120"/>
      <c r="B7" s="120"/>
      <c r="C7" s="120"/>
    </row>
    <row r="8" spans="1:5" ht="21" customHeight="1" x14ac:dyDescent="0.2">
      <c r="A8" s="92"/>
      <c r="B8" s="92"/>
      <c r="C8" s="121" t="s">
        <v>89</v>
      </c>
      <c r="E8" s="92"/>
    </row>
    <row r="9" spans="1:5" ht="34.5" customHeight="1" x14ac:dyDescent="0.2">
      <c r="A9" s="122" t="s">
        <v>390</v>
      </c>
      <c r="B9" s="123" t="s">
        <v>391</v>
      </c>
      <c r="C9" s="123" t="s">
        <v>2</v>
      </c>
    </row>
    <row r="10" spans="1:5" x14ac:dyDescent="0.2">
      <c r="A10" s="124"/>
      <c r="B10" s="125"/>
      <c r="C10" s="126"/>
    </row>
    <row r="11" spans="1:5" ht="30" customHeight="1" x14ac:dyDescent="0.2">
      <c r="A11" s="127" t="s">
        <v>392</v>
      </c>
      <c r="B11" s="128" t="s">
        <v>393</v>
      </c>
      <c r="C11" s="129">
        <f>C12</f>
        <v>-10082071.470000001</v>
      </c>
    </row>
    <row r="12" spans="1:5" ht="38.25" customHeight="1" x14ac:dyDescent="0.2">
      <c r="A12" s="130" t="s">
        <v>394</v>
      </c>
      <c r="B12" s="131" t="s">
        <v>395</v>
      </c>
      <c r="C12" s="132">
        <v>-10082071.470000001</v>
      </c>
    </row>
    <row r="13" spans="1:5" x14ac:dyDescent="0.2">
      <c r="A13" s="133"/>
      <c r="B13" s="134"/>
      <c r="C13" s="135"/>
    </row>
    <row r="14" spans="1:5" ht="13.5" thickBot="1" x14ac:dyDescent="0.25">
      <c r="A14" s="158"/>
      <c r="B14" s="159"/>
      <c r="C14" s="160"/>
    </row>
    <row r="15" spans="1:5" x14ac:dyDescent="0.2">
      <c r="C15" s="157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 доходы</vt:lpstr>
      <vt:lpstr>прил 2 ведомств</vt:lpstr>
      <vt:lpstr>прил 3 расходы</vt:lpstr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Николаевна Седых</dc:creator>
  <cp:lastModifiedBy>Галина Николаевна Седых</cp:lastModifiedBy>
  <cp:lastPrinted>2022-03-21T08:01:31Z</cp:lastPrinted>
  <dcterms:created xsi:type="dcterms:W3CDTF">2015-06-05T18:19:34Z</dcterms:created>
  <dcterms:modified xsi:type="dcterms:W3CDTF">2022-03-21T08:43:06Z</dcterms:modified>
</cp:coreProperties>
</file>